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20" windowWidth="5970" windowHeight="6180" tabRatio="589" firstSheet="1" activeTab="4"/>
  </bookViews>
  <sheets>
    <sheet name="KLSE_CPL" sheetId="1" r:id="rId1"/>
    <sheet name="KLSE-CBS" sheetId="2" r:id="rId2"/>
    <sheet name="KLSE-CCF" sheetId="3" r:id="rId3"/>
    <sheet name="KLSE-CCSOCIE" sheetId="4" r:id="rId4"/>
    <sheet name="KLSE-FI-note" sheetId="5" r:id="rId5"/>
  </sheets>
  <definedNames>
    <definedName name="_xlnm.Print_Area" localSheetId="0">'KLSE_CPL'!$B$2:$N$57</definedName>
    <definedName name="_xlnm.Print_Area" localSheetId="1">'KLSE-CBS'!$A$1:$J$69</definedName>
    <definedName name="_xlnm.Print_Area" localSheetId="2">'KLSE-CCF'!$B$2:$L$68</definedName>
    <definedName name="_xlnm.Print_Area" localSheetId="3">'KLSE-CCSOCIE'!$B$2:$V$57</definedName>
    <definedName name="_xlnm.Print_Area" localSheetId="4">'KLSE-FI-note'!$B$2:$O$515</definedName>
  </definedNames>
  <calcPr fullCalcOnLoad="1"/>
</workbook>
</file>

<file path=xl/sharedStrings.xml><?xml version="1.0" encoding="utf-8"?>
<sst xmlns="http://schemas.openxmlformats.org/spreadsheetml/2006/main" count="701" uniqueCount="511">
  <si>
    <t>During the financial year under review, SYABAS had on 9 March 2006 issued RM135.0 million of the RCULS to the Company. Call options were given to KDEB by the Company to purchase RM40.5 million of the RCULS from the Company at an Option Premium of RM0.1035 for every RM1.00 of the RCULS and is payable on 22 February 2007. Interest at the rate of 7% per annum on the nominal value of the RCULS is charged to KDEB and is payable to the Company on the date of purchase of the RCULS by KDEB or on 22 February 2007, whichever is the earlier.</t>
  </si>
  <si>
    <t>Prospect</t>
  </si>
  <si>
    <t xml:space="preserve"> </t>
  </si>
  <si>
    <t>Issue of shares:-</t>
  </si>
  <si>
    <t>Based on legal advice, the PNHB-Lanco members of the Consortium are of the view that it has a good case of defending the claim. The Arbitration proceeding is currently ongoing in India.</t>
  </si>
  <si>
    <t xml:space="preserve">Based on legal advice, the Consortium is of the view that the claim by KHEC is not sustainable. The Arbitration proceedings is currently ongoing in India. </t>
  </si>
  <si>
    <t>At the hearing on 22 November 2006, the High Court did not grant the injunction order applied for by JAKS-KDEB and instead proceeded to fix a date for Case-Management on 15 January 2007. However, the High Court had postponed the Case-Management to 13 February 2007 and subsequently to 22 March 2007.</t>
  </si>
  <si>
    <t>TOTAL EQUITY AND LIABILITIES</t>
  </si>
  <si>
    <t>Investment in associates</t>
  </si>
  <si>
    <t>A final dividend of 6 sen per share less tax at 28%, amounting to RM19,420,478 in respect of the financial year ended 31 December 2005 was paid by the Company to the entitled shareholders of the Company on 8 August 2006. (1.1.2005 to 31.12.2005: 5 sen per share less tax at 28% amounting to RM16,602,444 in respect of financial year ended 31 December 2004 was paid on 8 August 2005).</t>
  </si>
  <si>
    <t>As at 31.12.2006</t>
  </si>
  <si>
    <t>(The Condensed Consolidated Income Statements  should be read in conjunction with the audited financial statements for the year ended 31 December 2005 and the accompanying explanatory notes attached to the interim financial statements.)</t>
  </si>
  <si>
    <t>Unaudited</t>
  </si>
  <si>
    <t>Audited</t>
  </si>
  <si>
    <t xml:space="preserve">Exercise of share options pursuant to ESOS </t>
  </si>
  <si>
    <t>Deposits for Ad-hoc Bank Guarantees</t>
  </si>
  <si>
    <t>Deposits held in trust</t>
  </si>
  <si>
    <t>Purchase of property, plant and equipment</t>
  </si>
  <si>
    <t>Proceeds from disposal of property, plant and equipment</t>
  </si>
  <si>
    <t>Cash &amp; cash equivalents at beginning of financial year</t>
  </si>
  <si>
    <t>Cash &amp; cash equivalents at end of financial year</t>
  </si>
  <si>
    <t>I------------------------------------- Attributable to Equity Holders of the Company ---------------------------------I</t>
  </si>
  <si>
    <t>A4 (b)</t>
  </si>
  <si>
    <t>Disposal of investment in a subsidiary</t>
  </si>
  <si>
    <t>Disposal of investment in an associate</t>
  </si>
  <si>
    <t>Depreciation and amortisation expenses</t>
  </si>
  <si>
    <t>Project development expenditure</t>
  </si>
  <si>
    <t>Share capital</t>
  </si>
  <si>
    <t>The Realisation of Investments Value involving the Divestment I and Divestment II;</t>
  </si>
  <si>
    <t>A5</t>
  </si>
  <si>
    <t>A6</t>
  </si>
  <si>
    <t>A7</t>
  </si>
  <si>
    <t>A8</t>
  </si>
  <si>
    <t>Segment revenue and results</t>
  </si>
  <si>
    <t>A9</t>
  </si>
  <si>
    <t>Valuation of property, plant and equipment</t>
  </si>
  <si>
    <t>A10</t>
  </si>
  <si>
    <t>(The Condensed Consolidated Statements of Changes in Equity should be read in conjunction with the audited financial statements for the year ended 31 December 2005 and the accompanying explanatory notes attached to the interim financial statements.)</t>
  </si>
  <si>
    <t>Comparison of  profit before taxation with the immediate preceding quarter</t>
  </si>
  <si>
    <t>The disclosure requirements for explanatory notes for variances from profit forecast or profit guarantee are not applicable.</t>
  </si>
  <si>
    <t xml:space="preserve">Basic EPS are calculated by dividing the net profit for the period attributable to ordinary equity holders of the Company by the weighted average number of ordinary shares in issue during the year, excluding treasury shares held by the Company and the effects of the Bonus Issue, the Capital Distribution and the Consolidation of Shares which are interconditional upon each other and have not been completed as at the date of approval of this interim financial statements. </t>
  </si>
  <si>
    <t xml:space="preserve">Contracts approved but not contracted for </t>
  </si>
  <si>
    <t xml:space="preserve">Interest in jointly controlled entity </t>
  </si>
  <si>
    <t>Other income</t>
  </si>
  <si>
    <t>On 22 March 2006, the Company incorporated a 70% owned subsidiary, Puncak Oil &amp; Gas Sdn Bhd, with an authorised share capital of RM50,000,000 divided into 50,000,000 ordinary shares of RM1.00 each and an issued and paid-up share capital of RM100,000 divided into 100,000 ordinary shares of RM1.00 each.</t>
  </si>
  <si>
    <t>The cost of investment of the Company in Puncak Oil &amp; Gas Sdn Bhd is as follows:</t>
  </si>
  <si>
    <t>Segmental analysis is not presented as the Group is primarily involved in water related business and operates principally in Malaysia.</t>
  </si>
  <si>
    <t>Subsequent to the announcement of the third quarterly report on 22 November 2006, the status of the Capital Repayment via a cash distribution to the shareholders of the Company as announced on 16 October 2006 is as follows:-</t>
  </si>
  <si>
    <t>The Corporate Exercise, amongst others, involve the following:-</t>
  </si>
  <si>
    <t>The Company had on 19 December 2006 disposed of the RUBs to ATSB for a total consideration of RM418,969,134. Following the above and pursuant to the fulfillment of all conditions precedent pursuant to the sale and purchase agreements in relation to the Divestment I and Divestment II, the Divestment I and Divestment II were completed on 19 December 2006.</t>
  </si>
  <si>
    <t xml:space="preserve">The Capital Repayment involving Bonus Issue and Capital Distribution; and </t>
  </si>
  <si>
    <t>On behalf of the Company, AmInvestment Bank Berhad (formerly known as AmMerchant Bank Berhad) ("AmInvestment Bank") had on 6 February 2007 announced that the Company had on the same date received the order from the High Court of Malaya, Kuala Lumpur dated 29 January 2007, confirming the Capital Distribution pursuant to Section 64 of the Companies Act, 1965.</t>
  </si>
  <si>
    <t xml:space="preserve">c) </t>
  </si>
  <si>
    <t>The Consolidation of Shares.</t>
  </si>
  <si>
    <t>Bonus issue of 587,346,993 new ordinary shares of RM1.00 each ("Share(s)") ("Bonus Share(s)") in the Company, on the basis of one (1) Bonus Share for every one (1) existing Company Share held by the entitled shareholders ("Bonus Issue");</t>
  </si>
  <si>
    <t>Capital repayment to the entitled shareholders of the Company via a cash distribution on the basis of RM0.65 cash for every one (1) existing Share held in the Company (after the Bonus Issue) via a reduction of the share capital of the Company pursuant to Section 64 of the Companies Act, 1965 which would result in the reduction of the par value of the Company Shares from RM1.00 to RM0.35 ("Capital Distribution"); and</t>
  </si>
  <si>
    <t>(The Bonus Issue and Capital Distribution are collectively known as the "Capital Repayment")</t>
  </si>
  <si>
    <t>Consolidation of the entire issued and paid-up share capital of the Company of RM411,142,895 comprising 1,174,693,986 ordinary shares of RM0.35 each (after the Capital Repayment) into 411,142,895 ordinary shares with par value of RM1.00 each ("Consolidated Shares") ("Consolidation of Shares").</t>
  </si>
  <si>
    <t>Pursuant to the Divestment I as mentioned in Note A4 (a) above, PNSB had on 8 December 2006 completed the issuance of RM435.0 million nominal value of the RUBs to the Company and following the above, the Company had subsequently on 19 December 2006 disposed of the RUBs to ATSB for a total consideration of RM418,969,134.</t>
  </si>
  <si>
    <t>The Proposals and the Proposed Capital Distribution as stated in the Circular to Shareholders of the Company and RUN Holders dated 17 November 2006, collectively known as the "Corporate Exercise", had been duly approved by the shareholders of the Company and RUN holders respectively at the Extraordinary General Meeting and RUN Holders' Meeting held on 11 December 2006.</t>
  </si>
  <si>
    <t>The Company's subsidiary, PNSB had on 16 February 2007 entered into a Sale and Purchase Agreement with Dove Valley Sdn Bhd to acquire a 99 years leasehold land (expiring on 24 October 2101) measuring approximately 248.0 acres and held under the title numbers H.S.(D) 6163 PT 10653, H.S.(D) 6164 PT10654, H.S.(D) 6165 PT 10655 and H.S.(D) 6166 PT 10656 in the Mukim of Ijok, District of Kuala Selangor, State of Selangor Darul Ehsan, at a purchase consideration of RM55,634,832 for the Group's operations. The acquisition is subject to the approval of the Foreign Investment Committee.</t>
  </si>
  <si>
    <t>Upon the adoption of the revised FRS 117, the reclassification of leasehold land as prepaid land lease payments has been accounted for retrospectively and accordingly, certain comparative amounts as at 31 December 2005 have been restated as follows:</t>
  </si>
  <si>
    <t xml:space="preserve">Weighted average number of ordinary shares in issue </t>
  </si>
  <si>
    <t>(sen)</t>
  </si>
  <si>
    <t>Effects of dilution:</t>
  </si>
  <si>
    <t xml:space="preserve">  - Warrants</t>
  </si>
  <si>
    <t xml:space="preserve">  - Share options </t>
  </si>
  <si>
    <t>Adjusted weighted average number of ordinary shares in issue and issuable</t>
  </si>
  <si>
    <t>Investment Property</t>
  </si>
  <si>
    <t>FRS 2: Share-Based Payment</t>
  </si>
  <si>
    <t>Net profit for the period</t>
  </si>
  <si>
    <t>Earnings per share attributable</t>
  </si>
  <si>
    <t>Accounting Policies, Changes in Estimate and Errors</t>
  </si>
  <si>
    <t>Events After Balance Sheet Date</t>
  </si>
  <si>
    <t>Property, Plant and Equipment</t>
  </si>
  <si>
    <t>(The Condensed Consolidated Cash Flow Statements should be read in conjunction with the audited financial statements for the year ended 31 December 2005 and the accompanying explanatory notes attached to the interim financial statements.)</t>
  </si>
  <si>
    <t>On 23 February 2006, the Company entered into a Subscription Agreement with SYABAS and Kumpulan Darul Ehsan Bhd ("KDEB") in relation to the issue of  up to RM1,045 million nominal value of RCULS by SYABAS. The RCULS will be issued progressively to the Company and KDEB over the next four (4) years from 2006 to 2009 to finance the operations and capital expenditure requirements of SYABAS under the SYABAS Concession Agreement dated 15 December 2004. The commitment by the Company and KDEB to subscribe for the RCULS are up to RM731.5 million (70%) and RM313.5 million (30%) respectively.</t>
  </si>
  <si>
    <t>interests, costs and such further or other order as deemed fit by the Court.</t>
  </si>
  <si>
    <t>FRS    121</t>
  </si>
  <si>
    <t>FRS    127</t>
  </si>
  <si>
    <t>FRS    128</t>
  </si>
  <si>
    <t>FRS    131</t>
  </si>
  <si>
    <t>FRS    132</t>
  </si>
  <si>
    <t>FRS    133</t>
  </si>
  <si>
    <t>FRS    136</t>
  </si>
  <si>
    <t>FRS    138</t>
  </si>
  <si>
    <t>FRS    140</t>
  </si>
  <si>
    <t>JAKS-KDEB have commenced legal action against PUAS Berhad and SYABAS in respect of an agreement dated 25 October 2001 entered into between JAKS-KDEB and the State Government pertaining to the supply of pipes and fittings in the State of Selangor Darul Ehsan and the Federal Territories of Kuala Lumpur and Putrajaya.</t>
  </si>
  <si>
    <t>Construction contract expenses</t>
  </si>
  <si>
    <t>c)</t>
  </si>
  <si>
    <t>Profit from operations</t>
  </si>
  <si>
    <t>Net profit for the financial year</t>
  </si>
  <si>
    <t>At 31 December 2005 (Audited)</t>
  </si>
  <si>
    <t>Issuance and resale of RUBs by PNSB and the Company respectively</t>
  </si>
  <si>
    <t>Re-sale of treasury shares</t>
  </si>
  <si>
    <t>FRS    117</t>
  </si>
  <si>
    <t>Leases</t>
  </si>
  <si>
    <t>FRS    124</t>
  </si>
  <si>
    <t>Related Party Disclosures</t>
  </si>
  <si>
    <t>Tax recoverable</t>
  </si>
  <si>
    <t xml:space="preserve">entity </t>
  </si>
  <si>
    <t>Government grant</t>
  </si>
  <si>
    <t>Share</t>
  </si>
  <si>
    <t>Distributable</t>
  </si>
  <si>
    <t xml:space="preserve">a declaration that SYABAS is liable to pay Konsortium ABASS the total sum of RM73,549,373.41 being the sum due pursuant to invoices for the period from 31 December 2004 to 29 August 2005; </t>
  </si>
  <si>
    <t>The business of the Group is not subject to seasonal or cyclical fluctuation.</t>
  </si>
  <si>
    <t xml:space="preserve">KHEC, a sub-contractor for the Chennai Water Supply Augmentation Project 1 - Package III ("Chennai Project"), has initially referred certain disputed claims totaling Rs8,44,26,981 (equivalent to approximately RM6.75 million) against PNHB-LANCO-KHEC JV ("the Consortium"), a jointly controlled entity in India of the Company. </t>
  </si>
  <si>
    <t xml:space="preserve">KHEC had commenced a second arbitration proceedings against the PNHB-Lanco members of the Consortium ("the Second Arbitration") on the basis of the terms of the Joint Venture Agreement and the Supplemental Agreement to the Joint Venture Agreement dated 13 February 2003 and 26 March 2003 respectively, entered into between the Company, Lanco Infratech Limited and KHEC whereby KHEC is claiming for loss of profit (inclusive of interest and other cost) amounting to Rs5,44,32,916 (equivalent to approximately RM4.35 million) as they allege that they, despite being a 10% shareowner, received only 4.31% out of the total value of the contract works of the Chennai Project.  </t>
  </si>
  <si>
    <t>that judgement be entered for Konsortium ABASS for the total sum of RM73,549,373.41;</t>
  </si>
  <si>
    <t>a declaration that SYABAS pursuant to the PCCA is obliged to purchase treated water from Konsortium ABASS at no less than Designated Quantity on any given day;</t>
  </si>
  <si>
    <t xml:space="preserve">further and/or in the alternative, SYABAS do pay Konsortium ABASS general damages for breach of the PCCA; and </t>
  </si>
  <si>
    <t>vi)</t>
  </si>
  <si>
    <t>12 months ended 31.12.2006</t>
  </si>
  <si>
    <t>Details of the Group's borrowings and debt securities as at 31 December 2006 are as follows:-</t>
  </si>
  <si>
    <t>Purchase of unquoted investment</t>
  </si>
  <si>
    <t>Designated account for repayment of DSS II Term Loan</t>
  </si>
  <si>
    <t>-  underprovision of income tax</t>
  </si>
  <si>
    <t>Reclassification of reserve on consolidation</t>
  </si>
  <si>
    <t>FRS 3: Business Combinations, FRS 136: Impairment of Assets and FRS 138: Intangible Assets</t>
  </si>
  <si>
    <t>The new FRS 3 has resulted in consequential amendments to two (2) other accounting standards, FRS 136 and FRS 138.</t>
  </si>
  <si>
    <t xml:space="preserve">Prior to 1 January 2006, Goodwill on Consolidation is stated at cost less impairment losses, if any. With the adoption of these new FRSs, Goodwill on Consolidation is still stated at cost less accumulated impairment losses, however it is now tested for impairment annually, or more frequently if events or changes in circumstances indicate that it might be impaired. Any impairment loss is recognised in profit or loss and subsequent reversal is not allowed. </t>
  </si>
  <si>
    <t>A1(b)</t>
  </si>
  <si>
    <t>Bai' Bithaman Ajil Bonds</t>
  </si>
  <si>
    <t>Amount due from customers on construction contracts</t>
  </si>
  <si>
    <t>TAN BEE LIAN</t>
  </si>
  <si>
    <t>MAICSA 7006285</t>
  </si>
  <si>
    <t>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t>
  </si>
  <si>
    <t>A Writ of Summons and Statement of Claim dated 6 October 2006;</t>
  </si>
  <si>
    <t>The Company allotted and issued:-</t>
  </si>
  <si>
    <t>Konsortium ABASS Sdn Bhd ("Konsortium ABASS")</t>
  </si>
  <si>
    <t>Both PUAS Berhad and SYABAS had been served with:-</t>
  </si>
  <si>
    <t>Retained earnings</t>
  </si>
  <si>
    <t>Long-term payables</t>
  </si>
  <si>
    <t>Variances from profit forecast and profit guarantee</t>
  </si>
  <si>
    <t>That a date be fixed for the inter-partes hearing of the Plaintiff's application therein within 21 days from the date of the Ex-Parte Order; and</t>
  </si>
  <si>
    <t>The above prayers were allowed by the Court on the application of the Plaintiff's Ex-Parte SIC in the absence of PUAS Berhad and SYABAS or their Solicitors being present in Court on 18 October 2006. The Plaintiff's Ex-Parte Order was effective for a period of twenty-one (21) days from 18 October 2006 until the date of the inter-partes hearing which has been fixed on 7 November 2006.</t>
  </si>
  <si>
    <t xml:space="preserve">The solicitors for SYABAS had filed the Memorandum of Appearance on 26 January 2006. On 30 March 2006, Konsortium ABASS's solicitors served an application to amend prayer 4 of the Originating Summons [item (iv) above mentioned] whereby the judgement sum prayed for was amended to RM635,265.59. The Court granted order-in-terms to Konsortium ABASS's application on 12 April 2006. </t>
  </si>
  <si>
    <t xml:space="preserve">Subsequently, the Court fixed 27 November 2006 for the hearing of the Originating Summons filed by Konsortium ABASS as well as SYABAS's application to convert the proceedings from an Originating Summons into a Writ of Summons which would involve a full trial. However, the hearing has been adjourned and the matters have now been fixed for hearing on 6 March 2007.  </t>
  </si>
  <si>
    <t>The auditors' report on the financial statements for the year ended 31 December 2005 was not qualified.</t>
  </si>
  <si>
    <t>SYABAS, on the advice of its solicitors, had taken the position that its computation of the sums payable under the PCCA in respect of the relevant invoices for the periods concerned, which amount to RM72,914,107.82 and had been paid by SYABAS, were correct and that no further sums are owing to Konsortium ABASS, and had instructed its solicitors to defend the above claims.</t>
  </si>
  <si>
    <t>Operating costs</t>
  </si>
  <si>
    <t>(i)</t>
  </si>
  <si>
    <t>Preference shares</t>
  </si>
  <si>
    <t xml:space="preserve">The accounting policies and methods of computation adopted by the Group are consistent with those adopted in the preparation of financial statements for the year ended 31 December 2005, except for the adoption of the following new/revised FRS effective for the financial year beginning 1 January 2006:- </t>
  </si>
  <si>
    <t xml:space="preserve">The adoption of the revised FRS 117 has resulted in a retrospective change in the accounting policy relating to the classification of leasehold land. The up-front payments made for the leasehold land represents prepaid land lease payments and are amortised on a straight-line basis over the lease term. Prior to 1 January 2006, leasehold land was classified as property, plant and equipment and was stated at cost less accumulated depreciation and impairment losses. </t>
  </si>
  <si>
    <t>Reclassification</t>
  </si>
  <si>
    <t>The Group has not early adopted the deferred FRS 139: Financial Instruments - Recognition and Measurement and the Amendment to FRS 119: Employee Benefits - Actuarial Gains and Losses, Group Plans and Disclosures that is mandatory for financial periods beginning on or after 1 January 2007.</t>
  </si>
  <si>
    <t>Weighted average exercise price (RM)</t>
  </si>
  <si>
    <t>There was no item affecting the assets, liabilities, equity, net income or cash flows of the Group that are unusual because of their nature, size or incidence during the current quarter and financial year-to-date, save and except for the following:-</t>
  </si>
  <si>
    <t>Consolidated and Separate Financial Statements</t>
  </si>
  <si>
    <t>Investment in Associates</t>
  </si>
  <si>
    <t>Financial Instruments: Disclosure and Presentation</t>
  </si>
  <si>
    <t>Earnings Per Share</t>
  </si>
  <si>
    <t>Impairment of Assets</t>
  </si>
  <si>
    <t>Intangible Assets</t>
  </si>
  <si>
    <t>Current quarter</t>
  </si>
  <si>
    <t>At cost</t>
  </si>
  <si>
    <t>Deposits, bank and cash balances</t>
  </si>
  <si>
    <t>At the hearing on 7 November 2006 (the "Hearing"), the High Court on the application of the Plaintiff's Solicitors,  allowed an adjournment of the Hearing to 17 November 2006 to enable the Plaintiff to prepare a reply affidavit to the affidavit filed by the State Government of Selangor Darul Ehsan, the 3rd Defendant to the Suit. Subsequently, the Hearing was adjourned to 20 November 2006.</t>
  </si>
  <si>
    <t>Taxation</t>
  </si>
  <si>
    <t>Payments for operating expenses</t>
  </si>
  <si>
    <t>Payments to contractors</t>
  </si>
  <si>
    <t>reserves</t>
  </si>
  <si>
    <t xml:space="preserve">Minority </t>
  </si>
  <si>
    <t>equity</t>
  </si>
  <si>
    <t>Unaudited Fourth Quarterly Financial Statements Ended 31 December 2006</t>
  </si>
  <si>
    <t>Cost of investment satisfied by cash</t>
  </si>
  <si>
    <t>ASSETS</t>
  </si>
  <si>
    <t>TOTAL ASSETS</t>
  </si>
  <si>
    <t>EQUITY AND LIABILITIES</t>
  </si>
  <si>
    <t>Total equity</t>
  </si>
  <si>
    <t>Non-current assets</t>
  </si>
  <si>
    <t>Non-current liabilities</t>
  </si>
  <si>
    <t>Total liabilities</t>
  </si>
  <si>
    <t>Net profit attributable to ordinary equity holders of the Company</t>
  </si>
  <si>
    <t>Basic EPS</t>
  </si>
  <si>
    <t>As at 31 December 2006, there were no outstanding warrants and ESOS options which would have dilutive effects as they had expired, lapsed and become void and ceased to be exercisable after the expiry date or the exercisable period respectively. Accordingly, the diluted EPS was not computed for the current quarter and financial year-to-date as it was no longer applicable ("NA").</t>
  </si>
  <si>
    <t>NA</t>
  </si>
  <si>
    <t>The Board of Directors proposed a final tax exempt dividend of 8 sen per share for the financial year ended 31 December 2006 (2005: 6 sen per share less tax at 28%). The entitlement and payment dates will be announced at a date to be determined later by the Board of Directors. No interim dividend was declared during the financial year ended 31 December 2006 (2005: Nil).</t>
  </si>
  <si>
    <t>Net cash (outflow)/inflow from operating activities</t>
  </si>
  <si>
    <t>Cash flows from investing activities</t>
  </si>
  <si>
    <t>Acquisition of a subsidiary</t>
  </si>
  <si>
    <t>Net cash outflow from investing activities</t>
  </si>
  <si>
    <t>Cash flows from financing activities</t>
  </si>
  <si>
    <t>Conversion of warrants</t>
  </si>
  <si>
    <t>Net cash inflow from financing activities</t>
  </si>
  <si>
    <t>Net change in cash &amp; cash equivalents</t>
  </si>
  <si>
    <t>Long-term receivables</t>
  </si>
  <si>
    <t>Tax payable</t>
  </si>
  <si>
    <t>Equity</t>
  </si>
  <si>
    <t>compensation</t>
  </si>
  <si>
    <t>a)</t>
  </si>
  <si>
    <t>b)</t>
  </si>
  <si>
    <t>Goodwill on consolidation</t>
  </si>
  <si>
    <t>Shareholders' equity</t>
  </si>
  <si>
    <t>PUAS Berhad and SYABAS deny and refute all allegations raised by the Plaintiff in the Suit and have instructed their Solicitors to file an application vide Summons in Chambers dated 1 November 2006 to set aside the Ex-Parte Order and to vigorously defend themselves against the Plaintiff's claim on the day of the inter-partes hearing fixed on 7 November 2006.</t>
  </si>
  <si>
    <t>A3</t>
  </si>
  <si>
    <t>A4</t>
  </si>
  <si>
    <t>Construction revenue</t>
  </si>
  <si>
    <t>The adoption of the revised FRS 101 has affected the presentation of minority interests, share of net after-tax results of associates and jointly controlled entity and other disclosures. In the consolidated balance sheet, minority interests are presented within total equity. In the consolidated income statement, minority interests are presented as an allocation of the total net profit or loss for the period. A similar requirement is also applicable to the statement of changes in equity. FRS 101 also requires disclosure, on the face of the statement of changes in equity, total recognised income and expenses for the year, showing separately the amounts attributable to equity holders of the Company and to minority interests.</t>
  </si>
  <si>
    <t>Effects on income statements</t>
  </si>
  <si>
    <t>Effects on cash flow statements</t>
  </si>
  <si>
    <t>During the financial year under review, the Company repurchased a total of 12,692,100 ordinary shares of its issued and fully paid-up share capital from the open market for a total consideration of RM32,916,156 at an average cost of RM2.59 per share. The acquisition of shares was financed by internally generated funds. These shares bought back by the Company were initially retained as treasury shares.</t>
  </si>
  <si>
    <t>At the hearing on 20 November 2006, the High Court fixed 22 November 2006 as the date to give its decision on the Inter-Partes application for injunction. The High Court also ordered that no ad-interim order extending the Ex-Parte injunction would be granted for the period from 20 November until 22 November 2006. This means that for this period, SYABAS was free to obtain its pipe supply from any source.</t>
  </si>
  <si>
    <t>a declaration that in respect of the purchase of treated water at less than the Designated Quantity on any given day, SYABAS is obliged to pay Konsortium ABASS a sum representing the difference between the actual quantity of water supplied by Konsortium ABASS and the minimum Designated Quantity calculated on a daily basis;</t>
  </si>
  <si>
    <t>Trade receivables</t>
  </si>
  <si>
    <t>Share-Based Payment</t>
  </si>
  <si>
    <t>Attributable to:</t>
  </si>
  <si>
    <t>Interests in Joint Ventures</t>
  </si>
  <si>
    <t>interests</t>
  </si>
  <si>
    <t>Share of results of jointly controlled</t>
  </si>
  <si>
    <t>sen</t>
  </si>
  <si>
    <t>Condensed Consolidated Balance Sheets</t>
  </si>
  <si>
    <t>Note</t>
  </si>
  <si>
    <t>Secretary</t>
  </si>
  <si>
    <t xml:space="preserve">Kuala Lumpur </t>
  </si>
  <si>
    <t>As at</t>
  </si>
  <si>
    <t>Save as disclosed above, there were no significant changes in estimates of amounts reported in prior interim periods of the current financial year or prior financial years that have a material effect in the current quarter and financial year-to-date results.</t>
  </si>
  <si>
    <t>Konajaya Sdn Bhd ('Konajaya')</t>
  </si>
  <si>
    <t>2)</t>
  </si>
  <si>
    <t>A11(b)(ii)</t>
  </si>
  <si>
    <t>A11(b)</t>
  </si>
  <si>
    <t>Deposits from consumers</t>
  </si>
  <si>
    <t xml:space="preserve">A11(b) </t>
  </si>
  <si>
    <t>The fair value of share options granted during the financial year was estimated by an external valuer using the binomial lattice model, taking into account the terms and conditions upon which the options were granted. The fair value of share options measured at grant date and assumptions are as follows:</t>
  </si>
  <si>
    <t>The Company had on 19 December 2006 announced that the following divestments, which are part of the Corporate Exercise as disclosed in Note B8, were completed on 19 December 2006:-</t>
  </si>
  <si>
    <t>The adoption of FRS 5, 102, 108, 110, 116, 121, 124, 127, 128, 131, 132, 133, 136, 138 and 140 do not have significant financial impact on the Group. The principal effects of the changes in accounting policies resulting from the adoption of the other new/revised FRSs are discussed below:</t>
  </si>
  <si>
    <t>18,240,000 ordinary shares of RM1.00 each at various exercise prices per share arising from the exercise of share options by the Executive Directors and eligible employees of the Group under the Employees' Share Option Scheme ("ESOS") of the Company. These shares rank pari-passu in all respects with the existing ordinary shares of the Company. The remaining 1,219,000 units of share options which were not exercised by the expiry date, 24 February 2007, had lapsed and become void and accordingly, ceased to be exercisable thereafter.</t>
  </si>
  <si>
    <t>105,926,993 ordinary shares of RM1.00 each at RM2.62 per share arising from the conversion of 105,926,993 units of Warrants. These shares rank pari-passu in all respects with the existing ordinary shares of the Company. The remaining 1,947,876 units of warrants which were not exercised by the expiry date, 20 November 2006, had lapsed and become void and accordingly, ceased to be exercisable after the expiry date.</t>
  </si>
  <si>
    <t>During the current quarter, the Company sold 6,165,300 treasury shares in the open market for a total consideration of RM18,501,934 at an average re-sale price of RM3.00 per share. The net proceeds from the re-sale of treasury shares will be utilised to partially fund the Capital Repayment as disclosed in Note B8.</t>
  </si>
  <si>
    <t>The Company sold all the remaining 12,335,600 treasury shares in the open market for a total consideration of RM39,364,456 at an average re-sale price of RM3.19 per share. The net proceeds from the re-sale of treasury shares will be utilised to partially fund  the Capital Repayment as disclosed in Note B8.</t>
  </si>
  <si>
    <t>Commitment under the terms of the Concession Agreement:-</t>
  </si>
  <si>
    <t xml:space="preserve">The taxation charge for the current quarter and financial year-to-date is mainly in respect of interest income, which is assessed separately. There is no taxation charged in respect of the Group's business source of income after the utilisation of the capital allowance, reinvestment allowance and tax losses brought forward from previous years. </t>
  </si>
  <si>
    <t>This FRS requires an entity to recognise share-based payment transactions in its financial statements, including transactions with employees or other parties to be settled in cash, other assets, or equity instruments of the entity.</t>
  </si>
  <si>
    <t>Profits/(losses) on sale of unquoted investments and/or properties</t>
  </si>
  <si>
    <t>B7</t>
  </si>
  <si>
    <t>B8</t>
  </si>
  <si>
    <t>Status of corporate proposals</t>
  </si>
  <si>
    <t>B9</t>
  </si>
  <si>
    <t>Borrowings and debt securities</t>
  </si>
  <si>
    <t>B10</t>
  </si>
  <si>
    <t>Property, plant and equipment are stated at cost, which comprises the acquisition cost and any incidental cost arising from the acquisition, less accumulated depreciation and impairment loss. No valuations have been undertaken in the prior years.</t>
  </si>
  <si>
    <t>Other receivables, deposits and prepayments</t>
  </si>
  <si>
    <t>Contingent liabilities and contingent assets</t>
  </si>
  <si>
    <t xml:space="preserve">ended </t>
  </si>
  <si>
    <t>Receipts from customers</t>
  </si>
  <si>
    <t>Bai' Bithaman Ajil Medium Term Notes</t>
  </si>
  <si>
    <t>27 February 2007</t>
  </si>
  <si>
    <t>Interest paid</t>
  </si>
  <si>
    <t>Profit before taxation</t>
  </si>
  <si>
    <t xml:space="preserve">Investment in a subsidiary </t>
  </si>
  <si>
    <t>- Exercise of ESOS</t>
  </si>
  <si>
    <t>- Conversion of warrants</t>
  </si>
  <si>
    <t>earnings</t>
  </si>
  <si>
    <t>-  income tax</t>
  </si>
  <si>
    <t>(RM'000)</t>
  </si>
  <si>
    <t>('000)</t>
  </si>
  <si>
    <t>Current</t>
  </si>
  <si>
    <t>Debt and equity securities</t>
  </si>
  <si>
    <t>Basic</t>
  </si>
  <si>
    <t>FRS 117: Leases</t>
  </si>
  <si>
    <t>EXPLANATORY NOTES PURSUANT TO APPENDIX 9B OF THE LISTING REQUIREMENTS OF BURSA SECURITIES</t>
  </si>
  <si>
    <t>In respect of prior years:-</t>
  </si>
  <si>
    <t>Deferred taxation</t>
  </si>
  <si>
    <t>Debt service reserve account</t>
  </si>
  <si>
    <t>Current assets</t>
  </si>
  <si>
    <t>Current liabilities</t>
  </si>
  <si>
    <t>Proceeds from disposal of investment in associates</t>
  </si>
  <si>
    <t>Under FRS 3, any excess of the Group’s interest in the net fair value of acquirees’ identifiable assets, liabilities and contingent liabilities over cost of acquisitions (previously referred to as “negative goodwill”), after reassessment, is now recognised immediately in Income Statement. Prior to 1 January 2006, the Group had reflected the negative goodwill as Reserve on Consolidation under equity. In accordance with the transitional provision of FRS 3, the Group has applied the new accounting policy prospectively from 1 January 2006. Therefore, the change has had no impact on amounts reported for 2005 or prior periods. The carrying amount of Reserve on Consolidation as at 1 January 2006 has been derecognised with an adjustment of RM92,322 made to the opening retained earnings at 1 January 2006.</t>
  </si>
  <si>
    <t>Acquisition and disposal of property, plant and equipment</t>
  </si>
  <si>
    <t>Accumulated</t>
  </si>
  <si>
    <t>Depreciation</t>
  </si>
  <si>
    <t xml:space="preserve">Net Book </t>
  </si>
  <si>
    <t>Value</t>
  </si>
  <si>
    <t>Acquisition at cost</t>
  </si>
  <si>
    <t>Disposal at cost</t>
  </si>
  <si>
    <t>Save as disclosed above, there were no changes in the composition of the Group during the current quarter and financial year-to-date.</t>
  </si>
  <si>
    <t>Total</t>
  </si>
  <si>
    <t>EXPLANATORY NOTES PURSUANT TO FRS 134</t>
  </si>
  <si>
    <t>-  deferred tax</t>
  </si>
  <si>
    <t>1)</t>
  </si>
  <si>
    <t>iii)</t>
  </si>
  <si>
    <t>iv)</t>
  </si>
  <si>
    <t>Term Loan</t>
  </si>
  <si>
    <t>Supply and distribution of treated water to consumers</t>
  </si>
  <si>
    <t>Non-current</t>
  </si>
  <si>
    <t xml:space="preserve">Financial year-to-date </t>
  </si>
  <si>
    <t>In respect of current period:-</t>
  </si>
  <si>
    <t>Tax paid</t>
  </si>
  <si>
    <t>Interest received</t>
  </si>
  <si>
    <t>i)</t>
  </si>
  <si>
    <t>ii)</t>
  </si>
  <si>
    <t>Subsequent events</t>
  </si>
  <si>
    <t>A11</t>
  </si>
  <si>
    <t>A12</t>
  </si>
  <si>
    <t>B.</t>
  </si>
  <si>
    <t>B1</t>
  </si>
  <si>
    <t>Review of performance</t>
  </si>
  <si>
    <t>B2</t>
  </si>
  <si>
    <t>B3</t>
  </si>
  <si>
    <t>B4</t>
  </si>
  <si>
    <t>B5</t>
  </si>
  <si>
    <t>B6</t>
  </si>
  <si>
    <t>Net deposits received</t>
  </si>
  <si>
    <t>(restated)</t>
  </si>
  <si>
    <t>Prepaid land lease payments</t>
  </si>
  <si>
    <t>Previously</t>
  </si>
  <si>
    <t>stated</t>
  </si>
  <si>
    <t>Restated</t>
  </si>
  <si>
    <t>As at 31 December 2005</t>
  </si>
  <si>
    <t>Transfer to debt service reserve account</t>
  </si>
  <si>
    <t>Treasury</t>
  </si>
  <si>
    <t>shares</t>
  </si>
  <si>
    <t>Treasury shares</t>
  </si>
  <si>
    <t xml:space="preserve">There was no purchase or disposal of quoted securities during the current quarter and financial year-to-date. </t>
  </si>
  <si>
    <t>RM'000</t>
  </si>
  <si>
    <t>Inventories</t>
  </si>
  <si>
    <t>Reserves</t>
  </si>
  <si>
    <t>Revenue</t>
  </si>
  <si>
    <t>JAKS-KDEB Consortium Sdn Bhd</t>
  </si>
  <si>
    <t>I------------------------Non-distributable----------------------I</t>
  </si>
  <si>
    <t>A6(b)</t>
  </si>
  <si>
    <t>FRS 101: Presentation of Financial Statements</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</si>
  <si>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taking any further steps in supplying and/or dealing with all of the above pipes and fittings and/or including the negotiations and/or awarding of contracts with any other entities arising out of and in connection with the purchasing and/or obtaining and/or being given and/or receiving all of its requirements for pipes and fittings in respect of all water projects being carried out or to be carried out in the State of Selangor including the Federal Territories of Kuala Lumpur and Putrajaya until the disposal of the Plaintiff's inter-parte application for an injunction;</t>
  </si>
  <si>
    <t>Minority interests</t>
  </si>
  <si>
    <t xml:space="preserve"> - Contracts approved and contracted for</t>
  </si>
  <si>
    <t xml:space="preserve"> - Concession fee</t>
  </si>
  <si>
    <t xml:space="preserve"> - Land use charges payment </t>
  </si>
  <si>
    <t xml:space="preserve"> - Annual charges payment</t>
  </si>
  <si>
    <t xml:space="preserve">Contracts approved and contracted for </t>
  </si>
  <si>
    <t>Earnings per share ("EPS")</t>
  </si>
  <si>
    <t>The Consortium had on 2 January 2006, filed its counter-claim amounting to Rs13,61,61,931 (equivalent to approximately RM10.89 million) against KHEC's claim of Rs8,44,26,981 (equivalent to approximately RM6.75 million) to the arbitral tribunal in India.</t>
  </si>
  <si>
    <t>31.12.2005</t>
  </si>
  <si>
    <t>Condensed Consolidated Statement of Changes in Equity</t>
  </si>
  <si>
    <t>Finance costs</t>
  </si>
  <si>
    <t>Condensed Consolidated Income Statements</t>
  </si>
  <si>
    <t>Secured</t>
  </si>
  <si>
    <t>On 23 January 2006, SYABAS was served with an Originating Summons from the solicitors acting for Konsortium ABASS in relation to the Privatisation and Concession Agreement dated 9 December 2000 ("PCCA") whereby Konsortium ABASS is seeking the following:-</t>
  </si>
  <si>
    <t>Unusual items due to their nature, size or incidence</t>
  </si>
  <si>
    <t>A.</t>
  </si>
  <si>
    <t>A1</t>
  </si>
  <si>
    <t>A2</t>
  </si>
  <si>
    <t>Seasonal or cyclical factors</t>
  </si>
  <si>
    <t>Auditors' report on preceding annual financial statements</t>
  </si>
  <si>
    <t>Dividend paid</t>
  </si>
  <si>
    <t>Retained</t>
  </si>
  <si>
    <t xml:space="preserve">Reserve on </t>
  </si>
  <si>
    <t>consolidation</t>
  </si>
  <si>
    <t>Taxation:-</t>
  </si>
  <si>
    <t xml:space="preserve">  - Taxation for the period</t>
  </si>
  <si>
    <t>FRS    2</t>
  </si>
  <si>
    <t>FRS    3</t>
  </si>
  <si>
    <t>FRS    5</t>
  </si>
  <si>
    <t>FRS    101</t>
  </si>
  <si>
    <t>FRS    102</t>
  </si>
  <si>
    <t>FRS    108</t>
  </si>
  <si>
    <t>FRS    110</t>
  </si>
  <si>
    <t>FRS    116</t>
  </si>
  <si>
    <t>Business Combinations</t>
  </si>
  <si>
    <t>Presentation of Financial Statements</t>
  </si>
  <si>
    <t>A13(a)</t>
  </si>
  <si>
    <t>Trade and other payables</t>
  </si>
  <si>
    <t>2006</t>
  </si>
  <si>
    <t>Tranche 9</t>
  </si>
  <si>
    <t>Tranche 10</t>
  </si>
  <si>
    <t>Fair value of share options at the following grant dates (RM):</t>
  </si>
  <si>
    <t>28 August 2006</t>
  </si>
  <si>
    <t>27 February 2006</t>
  </si>
  <si>
    <t>Expected volatility (%)</t>
  </si>
  <si>
    <t>Risk free rate (%)</t>
  </si>
  <si>
    <t>Expected dividend yield (%)</t>
  </si>
  <si>
    <t>Weighted average share price (RM)</t>
  </si>
  <si>
    <t>Acquisition of treasury shares</t>
  </si>
  <si>
    <t>A4(ii)</t>
  </si>
  <si>
    <t>A4(i)</t>
  </si>
  <si>
    <t>A4(iii)</t>
  </si>
  <si>
    <t>At 1 January 2006</t>
  </si>
  <si>
    <t>At 1 January 2006 (Restated)</t>
  </si>
  <si>
    <t>Options exercised by employees/lapsed</t>
  </si>
  <si>
    <t>At 31 December 2006 (Unaudited)</t>
  </si>
  <si>
    <t>For the current quarter, the Group registered higher revenue of RM522.0 million compared with RM342.2 million reported in the preceding year's corresponding quarter, representing an increase of RM179.8 million or 52.5%. The increase in revenue was attributed to the recognition of construction revenue in respect of a turnkey water project undertaken by its subsidiary, PNSB, in Sabah and the increase in water revenue as a result of the water tariff revision. Against this backdrop, the Group also achieved higher year-to-date revenue of RM1,428.1 million compared with RM1,144.9 million recorded last year, representing an increase of RM283.2 million or 24.7%.</t>
  </si>
  <si>
    <t>In addition, the Group has early adopted the following new/revised FRS effective for the financial year beginning 1 January 2006:-</t>
  </si>
  <si>
    <t>The current period's presentation of the Group's financial statements is based on the revised requirement of FRS 101, with the comparatives reclassified to conform with the current period's presentation.</t>
  </si>
  <si>
    <t xml:space="preserve">  in a subsidiary</t>
  </si>
  <si>
    <t>Other investments</t>
  </si>
  <si>
    <t>Proceeds from government grant</t>
  </si>
  <si>
    <t>Repayment of hire-purchase payables</t>
  </si>
  <si>
    <t>The Company operates an equity-settled, share-based compensation plan for the employees of the Group, the Employees' Share Option Scheme ("ESOS"). Prior to 1 January 2006, no compensation expense was recognised in the Income Statement for share options granted. With the adoption of FRS 2, the compensation expense relating to share options is recognised in the Income Statement over the vesting periods of the grants with a corresponding increase in equity. The total amount to be recognised as compensation expenses is determined by reference to the fair value of the share options at the date of the grant and the number of share options to be vested by the vesting dates. The fair value of the share options is computed using a binomial lattice model. At every balance sheet date, the Group revises its estimates of the number of share options that are expected to vest by the vesting dates. Any revision of this estimate is included in the Income Statement and a corresponding adjustment to equity over the remaining vesting period.</t>
  </si>
  <si>
    <t>v)</t>
  </si>
  <si>
    <t>Non-Current Assets Held for Sale and Discontinued Operations</t>
  </si>
  <si>
    <t>The Effects of Changes in Foreign Exchange Rates</t>
  </si>
  <si>
    <t>Diluted EPS are calculated by dividing the net profit for the period attributable to ordinary equity holders of the Company by the weighted average number of ordinary shares in issue during the year (excluding treasury shares held by the Company) after adjustment for the dilutive effects of all potential ordinary shares which include the warrants and share options granted to employees under the Company's ESOS.</t>
  </si>
  <si>
    <t>(The Condensed Consolidated Balance Sheets should be read in conjunction with the audited financial statements for the year ended 31 December 2005 and the accompanying explanatory notes attached to the interim financial statements.)</t>
  </si>
  <si>
    <t xml:space="preserve">There was no sale of unquoted investments or properties during the current quarter and financial year-to-date. </t>
  </si>
  <si>
    <t>Purchase or disposal of quoted securities</t>
  </si>
  <si>
    <t>Government Support Loan</t>
  </si>
  <si>
    <t>By Order of the Board</t>
  </si>
  <si>
    <t>The Group reported a higher profit before taxation ("PBT") of RM287.1 million for the current quarter compared with RM38.0 million recorded in the preceding year's corresponding quarter, representing an increase of RM249.1 million or 655.5%. The increase in PBT was mainly due to a non-recurring gain of RM205.8 million arising from the Divestment II as disclosed in Note A4 (b) (ii) and the increase in revenue. For the financial year-to-date, the Group reported a higher PBT of RM367.3 million compared with RM196.8 million registered in the last financial year, representing an increase of RM170.5 million or 86.6%.</t>
  </si>
  <si>
    <t>The Group registered higher PBT of RM287.1 million compared with RM30.3 million reported in the immediate preceding quarter, representing an increase of RM256.8 million or 847.5%. The increase in PBT was mainly attributed to the non-recurring gain of RM205.8 million arising from the Divestment II as well as the revision in water tariff.</t>
  </si>
  <si>
    <t xml:space="preserve">  - basic </t>
  </si>
  <si>
    <t xml:space="preserve">  - diluted </t>
  </si>
  <si>
    <t>B13(a)</t>
  </si>
  <si>
    <t>B13(b)</t>
  </si>
  <si>
    <t xml:space="preserve">PUAS Berhad has instructed its counsel to appeal against the decision of the High Court and the case is pending a hearing date from the Court of Appeal. </t>
  </si>
  <si>
    <t>Redeemable Unsecured Bonds</t>
  </si>
  <si>
    <t>d)</t>
  </si>
  <si>
    <t>Vide the Ex-Parte SIC, the Plaintiff prays for the following:</t>
  </si>
  <si>
    <t>Costs to be costs in the cause;</t>
  </si>
  <si>
    <t>Such further and other relief as the Court deems fit.</t>
  </si>
  <si>
    <t>e)</t>
  </si>
  <si>
    <t>Hire-purchase</t>
  </si>
  <si>
    <t>in respect of the Suit, by the solicitors of JAKS-KDEB Consortium Sdn Bhd (the "Plaintiff" or "JAKS-KDEB") on 19 October 2006.</t>
  </si>
  <si>
    <t>Save as disclosed above, there were no issuances, cancellations, repurchases, resales and repayments of debt and equity securities during the current quarter and financial year-to-date.</t>
  </si>
  <si>
    <t>Dividend</t>
  </si>
  <si>
    <t>The Second Arbitration is to be heard by a single arbitrator.</t>
  </si>
  <si>
    <t>The Second Arbitration Proceedings</t>
  </si>
  <si>
    <t>The First Arbitration Proceedings</t>
  </si>
  <si>
    <t>Pursuant to FRS 112, deferred tax assets and liabilities shall be measured at the tax rates that are expected to apply to the period when the asset is realised or the liability is settled, based on tax rates (and tax laws) that have been enacted or substantially enacted by the balance sheet date. As such, the deferred tax assets and liabilities have been re-measured after taking into account the tax rates of 27% for the year of assessment 2007 and 26% for the year of assessment 2008 onwards as announced in the Malaysian Budget 2007. Accordingly, the Group has adjusted the overprovision of deferred tax as a result of the re-measurement in the financial year-to-date.</t>
  </si>
  <si>
    <t>Accordingly, the Capital Repayment and Consolidation of Shares will be undertaken as follows:</t>
  </si>
  <si>
    <t>AmInvestment Bank had further on 7 February 2007 announced that the entitlement date and the payment date of the Capital Repayment were fixed on 23 February 2007 and 5 March 2007 respectively. A Notice to Shareholders in relation to, amongst others, the Book Closure Date for the Corporate Exercise had been despatched to the shareholders of the Company on 8 February 2007.</t>
  </si>
  <si>
    <t>Save as disclosed above, there was no other corporate proposal announced but not yet completed at the latest practicable date prior to the issuance of this interim financial statements.</t>
  </si>
  <si>
    <t xml:space="preserve">As at the latest practicable date prior to the issuance of this interim financial statements, the Group has not entered into any financial instruments with off balance sheet risk. </t>
  </si>
  <si>
    <t>Save as disclosed above, there are no pending material litigations and arbitrations as at the latest practicable date prior to the issuance of this interim financial statements.</t>
  </si>
  <si>
    <t>The revised FRS 116: Property, Plant and Equipment requires the review of the residual value and remaining useful life of an item of property, plant and equipment at least at each financial year end. The Group revised the residual values of those items with effect from 1 January 2006. The revisions were accounted for as changes in estimates and as a result, the depreciation charges for the current quarter and financial year-to-date have been reduced by RM1,329,468 and RM4,112,803 respectively.</t>
  </si>
  <si>
    <t xml:space="preserve">   consumers (Note (i))</t>
  </si>
  <si>
    <t>(ii)</t>
  </si>
  <si>
    <t>A13 (a) (ii)</t>
  </si>
  <si>
    <t xml:space="preserve">As at the date of this report, the Group provided bank guarantees  to various parties amounting to RM44,110,938 (31 December 2005: RM26,539,231) in the ordinary course of business. </t>
  </si>
  <si>
    <t>This Government grant receivable has been included under Other Receivables as at 31 December 2006.</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</si>
  <si>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purchasing and/or obtaining and/or being given and/or dealing with and/or receiving all its requirements for the pipes (which includes straight pipes whether whole or in cut lengths of any material including but not limited to mild steel pipes) and fittings (which includes tees, bends, tapes, tapers, collars, flange adaptors, blank flanges, mechanical joints and similar accessories) in respect of all water projects being carried out or to be carried out in the State of Selangor including the Federal Territories of Kuala Lumpur and Putrajaya from any other entities except from the Plaintiff until the disposal of the Plaintiff's inter-parte application for an injunction;</t>
  </si>
  <si>
    <t>Off balance sheet financial instruments</t>
  </si>
  <si>
    <t>B11</t>
  </si>
  <si>
    <t>Material litigation</t>
  </si>
  <si>
    <t>B12</t>
  </si>
  <si>
    <t>B13</t>
  </si>
  <si>
    <t>Diluted</t>
  </si>
  <si>
    <t>A13</t>
  </si>
  <si>
    <t>Puncak Niaga Holdings Berhad (416087-U)</t>
  </si>
  <si>
    <t xml:space="preserve"> capital</t>
  </si>
  <si>
    <t xml:space="preserve"> premium</t>
  </si>
  <si>
    <t>Changes in estimates</t>
  </si>
  <si>
    <t>Changes in the composition of the Group</t>
  </si>
  <si>
    <t>Other material disclosures</t>
  </si>
  <si>
    <t>Share of results of associates</t>
  </si>
  <si>
    <t>Equity holders of the Company</t>
  </si>
  <si>
    <t xml:space="preserve">   to equity holders of the Company:</t>
  </si>
  <si>
    <t>A1(d)</t>
  </si>
  <si>
    <t xml:space="preserve">Preference shares </t>
  </si>
  <si>
    <t>Equity attributable to equity holders of the Company</t>
  </si>
  <si>
    <t>Net cash (used in)/generated from operations</t>
  </si>
  <si>
    <t>Net proceeds from disposal of Redeemable Unsecured Bonds</t>
  </si>
  <si>
    <t>Proceeds from borrowings</t>
  </si>
  <si>
    <t>Repayment of borrowings</t>
  </si>
  <si>
    <t>At 1 January 2005</t>
  </si>
  <si>
    <t>Payments to water treatment operators</t>
  </si>
  <si>
    <t>The remaining 30% equity interest in Puncak Oil &amp; Gas Sdn Bhd is owned by Damini Corporation Sdn Bhd.</t>
  </si>
  <si>
    <t>Property, plant &amp; equipment</t>
  </si>
  <si>
    <t>Cash flows from operating activities</t>
  </si>
  <si>
    <t>Under the transitional provisions of FRS 2, this FRS must be applied to share options that were granted after 31 December 2004 and had not yet vested on 1 January 2006. In this respect, there is no financial impact for share options granted by the Company after 31 December 2004 but before 31 December 2005 as the share options were vested before 1 January 2006. The financial impact for share options granted by the Company after 1 January 2006 arising from this change in accounting policy is as follows:</t>
  </si>
  <si>
    <t>Redeemable Unconvertible Junior Notes</t>
  </si>
  <si>
    <t>On 2 July 2003, Konajaya filed a suit against Perbadanan Urus Air Selangor Berhad ("PUAS Berhad"). PUAS Berhad called on a bank guarantee and demanded the bank (the issuer of the guarantee) to pay PUAS Berhad a sum of RM4,895,160 being the amount of a bank guarantee associated to a contract. On 12 March 2004, an inter-parte injunction was granted to Konajaya to stop the bank from honouring the bank guarantee.</t>
  </si>
  <si>
    <t>Kris Heavy Engineering &amp; Construction Sdn Bhd ("KHEC")</t>
  </si>
  <si>
    <t>Ex-Parte Summons-in-Chambers dated 6 October 2006 ("Ex-Parte SIC") and its supporting Affidavit affirmed on 6 October 2006;</t>
  </si>
  <si>
    <t>An Ex-Parte Injunction Order dated 18 October 2006 ("Ex-Parte Order");</t>
  </si>
  <si>
    <t>(hereinafter referred to as "the Suit")</t>
  </si>
  <si>
    <t>12 months ended</t>
  </si>
  <si>
    <t>31.12.2006</t>
  </si>
  <si>
    <t xml:space="preserve">12 months </t>
  </si>
  <si>
    <t>Share-based payment under ESOS</t>
  </si>
  <si>
    <t>A1(a)</t>
  </si>
  <si>
    <t>Amended Statement of Claim filed on 18 October 2006; and</t>
  </si>
  <si>
    <t xml:space="preserve">  - Deferred taxation</t>
  </si>
  <si>
    <t>Advance to jointly controlled entity</t>
  </si>
  <si>
    <t xml:space="preserve">Commitments </t>
  </si>
  <si>
    <t>Condensed Consolidated Cash Flow Statements</t>
  </si>
  <si>
    <t>Decrease in profit for the period</t>
  </si>
  <si>
    <t>3 months ended</t>
  </si>
  <si>
    <t>The Statement of Claim lodged by KHEC had been subsequently revised from Rs8,44,26,981 (equivalent to approximately RM6.75 million) to Rs9,84,58,245 (equivalent to approximately RM7.88 million) whilst the counter-claim submitted by the Consortium, had also been revised as per the rejoinder, from Rs13,61,61,931 (equivalent to approximately RM10.89 million) to Rs13,63,39,505 (equivalent to approximately RM10.91 million).</t>
  </si>
  <si>
    <t>A6(c)</t>
  </si>
  <si>
    <t>Basis of preparation and changes in accounting policies</t>
  </si>
  <si>
    <t>The interim financial statements are unaudited and have been prepared in accordance with the requirements of Financial Reporting Standard ("FRS") 134: Interim Financial Reporting and paragraph 9.22 of the Listing Requirements of Bursa Malaysia Securities Berhad ("Bursa Securities").</t>
  </si>
  <si>
    <t>During the current financial year under review:-</t>
  </si>
  <si>
    <t>Issuance of 7% Redeemable Convertible Unsecured Loan Stocks ("RCULS") by Syarikat Bekalan Air Selangor Sdn Bhd ("SYABAS")</t>
  </si>
  <si>
    <t>Issuance of new ordinary shares of the Company</t>
  </si>
  <si>
    <t>Repurchase or resale of ordinary shares of the Company</t>
  </si>
  <si>
    <t>There were no material events subsequent to the end of the current quarter that have not been reflected in the financial statements for the current quarter and financial year-to-date, save and except for the following:</t>
  </si>
  <si>
    <t>The Company had on 12 September 2006 disposed of 20,000 ordinary shares of RM1.00 each in NS Water Management Sdn Bhd ("NSWM"), representing 40% of the issued and paid-up share capital of NSWM, for  a cash consideration of RM1,000 only. Upon the disposal, NSWM ceased to be an associate of the Company.</t>
  </si>
  <si>
    <t xml:space="preserve"> B9</t>
  </si>
  <si>
    <t>Dividends</t>
  </si>
  <si>
    <t>Arising from the arbitration proceedings initiated by KHEC, both KHEC and the Consortium have each appointed a qualified civil engineer as their arbitrator respectively, and both arbitrators have selected a retired Judge of the High Court in Chennai, India as the third arbitrator who will also act as the presiding arbitrator of the arbitral tribunal. The arbitral tribunal was officially constituted on 24 September 2005.</t>
  </si>
  <si>
    <t>Property, plant and equipment</t>
  </si>
  <si>
    <t>Divestment of 1,750,000 ordinary shares of RM1.00 each in a subsidiary company, Puncak Niaga (M) Sdn Bhd ("PNSB"), representing 17.5% of the ordinary shares in PNSB to ATSB for a total cash consideration of RM306,250,000 ("Divestment II").</t>
  </si>
  <si>
    <t>The effects of the Divestment I and Divestment II are as follows:-</t>
  </si>
  <si>
    <t>Increase / (Decrease)</t>
  </si>
  <si>
    <t>Divestment I</t>
  </si>
  <si>
    <t>Divestment II</t>
  </si>
  <si>
    <t>Effects on balance sheet</t>
  </si>
  <si>
    <t>Total Equity</t>
  </si>
  <si>
    <t>Net proceeds from disposal of RUBs</t>
  </si>
  <si>
    <t>Net proceeds from disposal of investment in a subsidiary</t>
  </si>
  <si>
    <t>Disposal of investment in associates</t>
  </si>
  <si>
    <t>Pursuant to the Concession Agreement signed between SYABAS and the Federal and State Governments, the State Government had approved the water tariff revision which took effect from 1 November 2006. With the continuing  efforts to reduce non-revenue water and increase collection, the Group expects a satisfactory performance in the next financial year.</t>
  </si>
  <si>
    <t>In the opinion of the Board of Directors, the results for the current quarter and financial year under review have not been affected by any transaction or event of a material or unusual nature save and except for the non-recurring gain of RM205.8 million arising from the Divestment II.</t>
  </si>
  <si>
    <t>-  overprovision of income tax</t>
  </si>
  <si>
    <t>Included in water revenue is an estimated Government grant receivable of RM129.0 million for non-revenue water works arising from the delay in water tariff revision.</t>
  </si>
  <si>
    <t>Disposal by the Company of the RM320,000,000 inter-company advances which was restructured into a ten (10)-year Redeemable Unsecured Bonds ("RUBs") to Arena Tekad Sdn Bhd ("ATSB") for a total consideration of RM418,969,134 to be satisfied by way of cash of RM132,719,134 and the issuance of 286,250,000 preference shares with par value of RM0.01 each in ATSB at an issue price of RM1.00 per share ("Preference Shares") ("Divestment I"); and</t>
  </si>
  <si>
    <t>No contingent assets had arisen since 31 December 2005.</t>
  </si>
  <si>
    <t>Issuance and/or resale of debt securities</t>
  </si>
  <si>
    <t>Perbadanan Urus Air Selangor Berhad ("PUAS Berhad"), a wholly-owned subsidiary of SYABAS which in turn is a 70% owned subsidiary of the Company, had on  28 November 2006 disposed of 300,000 ordinary shares of RM1.00 each in Poly Steel Pipe Sdn Bhd ("Poly Steel"), representing 30% of the issued and paid-up share capital of Poly Steel, for  a cash consideration of RM150,000 only. Upon the disposal, Poly Steel ceased to be an associate of the Group.</t>
  </si>
  <si>
    <t xml:space="preserve"> A4(i)</t>
  </si>
  <si>
    <t>Diluted EPS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</si>
</sst>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 #,##0_ ;_ * \-#,##0_ ;_ * &quot;-&quot;??_ ;_ @_ "/>
    <numFmt numFmtId="181" formatCode="#,##0;[Red]\(#,##0\)"/>
    <numFmt numFmtId="182" formatCode="#,##0;\(#,##0\)"/>
    <numFmt numFmtId="183" formatCode="00000"/>
    <numFmt numFmtId="184" formatCode="0.0"/>
    <numFmt numFmtId="185" formatCode="0.000"/>
    <numFmt numFmtId="186" formatCode="0.0000"/>
    <numFmt numFmtId="187" formatCode="_(* #,##0.000_);_(* \(#,##0.000\);_(* &quot;-&quot;??_);_(@_)"/>
    <numFmt numFmtId="188" formatCode="_(* #,##0.0000_);_(* \(#,##0.0000\);_(* &quot;-&quot;??_);_(@_)"/>
    <numFmt numFmtId="189" formatCode="_(* #,##0.00000_);_(* \(#,##0.00000\);_(* &quot;-&quot;??_);_(@_)"/>
    <numFmt numFmtId="190" formatCode="_(* #,##0.000_);_(* \(#,##0.000\);_(* &quot;-&quot;???_);_(@_)"/>
    <numFmt numFmtId="191" formatCode="_(* #,##0.0_);_(* \(#,##0.0\);_(* &quot;-&quot;?_);_(@_)"/>
    <numFmt numFmtId="192" formatCode="_(* #,##0.000000_);_(* \(#,##0.000000\);_(* &quot;-&quot;??_);_(@_)"/>
    <numFmt numFmtId="193" formatCode="_(* #,##0.0000000_);_(* \(#,##0.0000000\);_(* &quot;-&quot;??_);_(@_)"/>
    <numFmt numFmtId="194" formatCode="&quot;Yes&quot;;&quot;Yes&quot;;&quot;No&quot;"/>
    <numFmt numFmtId="195" formatCode="&quot;True&quot;;&quot;True&quot;;&quot;False&quot;"/>
    <numFmt numFmtId="196" formatCode="&quot;On&quot;;&quot;On&quot;;&quot;Off&quot;"/>
    <numFmt numFmtId="197" formatCode="0.0%"/>
    <numFmt numFmtId="198" formatCode="#,##0_);[Red]\(#,##0\);\-"/>
    <numFmt numFmtId="199" formatCode="General_)"/>
    <numFmt numFmtId="200" formatCode="#,##0.0_);\(#,##0.0\)"/>
  </numFmts>
  <fonts count="11">
    <font>
      <sz val="10"/>
      <name val="Arial"/>
      <family val="0"/>
    </font>
    <font>
      <u val="single"/>
      <sz val="10"/>
      <name val="Arial"/>
      <family val="2"/>
    </font>
    <font>
      <b/>
      <u val="single"/>
      <sz val="10"/>
      <name val="Arial"/>
      <family val="2"/>
    </font>
    <font>
      <b/>
      <sz val="10"/>
      <name val="Arial"/>
      <family val="2"/>
    </font>
    <font>
      <i/>
      <sz val="10"/>
      <name val="Arial"/>
      <family val="2"/>
    </font>
    <font>
      <sz val="9"/>
      <name val="Arial"/>
      <family val="2"/>
    </font>
    <font>
      <i/>
      <u val="single"/>
      <sz val="10"/>
      <name val="Arial"/>
      <family val="2"/>
    </font>
    <font>
      <b/>
      <i/>
      <sz val="10"/>
      <name val="Arial"/>
      <family val="2"/>
    </font>
    <font>
      <u val="single"/>
      <sz val="10"/>
      <color indexed="12"/>
      <name val="Arial"/>
      <family val="0"/>
    </font>
    <font>
      <u val="single"/>
      <sz val="10"/>
      <color indexed="36"/>
      <name val="Arial"/>
      <family val="0"/>
    </font>
    <font>
      <sz val="12"/>
      <name val="Helv"/>
      <family val="0"/>
    </font>
  </fonts>
  <fills count="3">
    <fill>
      <patternFill/>
    </fill>
    <fill>
      <patternFill patternType="gray125"/>
    </fill>
    <fill>
      <patternFill patternType="solid">
        <fgColor indexed="13"/>
        <bgColor indexed="64"/>
      </patternFill>
    </fill>
  </fills>
  <borders count="15">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9" fontId="10" fillId="0" borderId="0">
      <alignment/>
      <protection/>
    </xf>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0" fillId="0" borderId="1" xfId="0" applyBorder="1" applyAlignment="1">
      <alignment/>
    </xf>
    <xf numFmtId="43" fontId="0" fillId="0" borderId="0" xfId="15" applyAlignment="1">
      <alignment/>
    </xf>
    <xf numFmtId="0" fontId="3" fillId="0" borderId="0" xfId="0" applyFont="1" applyAlignment="1">
      <alignment/>
    </xf>
    <xf numFmtId="179" fontId="0" fillId="0" borderId="0" xfId="0" applyNumberFormat="1" applyAlignment="1">
      <alignment/>
    </xf>
    <xf numFmtId="179" fontId="0" fillId="0" borderId="0" xfId="15" applyNumberFormat="1" applyAlignment="1">
      <alignment/>
    </xf>
    <xf numFmtId="179" fontId="0" fillId="0" borderId="0" xfId="15" applyNumberFormat="1" applyBorder="1" applyAlignment="1">
      <alignment/>
    </xf>
    <xf numFmtId="179" fontId="0" fillId="0" borderId="2" xfId="15" applyNumberFormat="1" applyBorder="1" applyAlignment="1">
      <alignment/>
    </xf>
    <xf numFmtId="179" fontId="0" fillId="0" borderId="0" xfId="15" applyNumberFormat="1" applyFont="1" applyAlignment="1">
      <alignment/>
    </xf>
    <xf numFmtId="179" fontId="3" fillId="0" borderId="0" xfId="15" applyNumberFormat="1" applyFont="1" applyBorder="1" applyAlignment="1">
      <alignment/>
    </xf>
    <xf numFmtId="0" fontId="0" fillId="0" borderId="0" xfId="0" applyAlignment="1">
      <alignment horizontal="center"/>
    </xf>
    <xf numFmtId="0" fontId="0" fillId="0" borderId="3"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79" fontId="0" fillId="0" borderId="0" xfId="15" applyNumberFormat="1" applyFont="1" applyBorder="1" applyAlignment="1">
      <alignment/>
    </xf>
    <xf numFmtId="179" fontId="0" fillId="0" borderId="3" xfId="15" applyNumberFormat="1" applyFont="1" applyBorder="1" applyAlignment="1">
      <alignment/>
    </xf>
    <xf numFmtId="0" fontId="3" fillId="0" borderId="0" xfId="0" applyFont="1" applyAlignment="1">
      <alignment horizontal="left"/>
    </xf>
    <xf numFmtId="15" fontId="0" fillId="0" borderId="0" xfId="0" applyNumberFormat="1" applyAlignment="1" quotePrefix="1">
      <alignment/>
    </xf>
    <xf numFmtId="179" fontId="3" fillId="0" borderId="4" xfId="15" applyNumberFormat="1" applyFont="1" applyBorder="1" applyAlignment="1">
      <alignment/>
    </xf>
    <xf numFmtId="179" fontId="3" fillId="0" borderId="0" xfId="15" applyNumberFormat="1" applyFont="1" applyAlignment="1">
      <alignment/>
    </xf>
    <xf numFmtId="179" fontId="0" fillId="0" borderId="3" xfId="15" applyNumberFormat="1" applyBorder="1" applyAlignment="1">
      <alignment/>
    </xf>
    <xf numFmtId="179" fontId="3" fillId="0" borderId="5" xfId="15" applyNumberFormat="1" applyFont="1" applyBorder="1" applyAlignment="1">
      <alignment/>
    </xf>
    <xf numFmtId="179" fontId="0" fillId="0" borderId="0" xfId="15" applyNumberFormat="1" applyAlignment="1">
      <alignment horizontal="center"/>
    </xf>
    <xf numFmtId="0" fontId="0" fillId="0" borderId="0" xfId="0" applyFont="1" applyAlignment="1">
      <alignment horizontal="center"/>
    </xf>
    <xf numFmtId="0" fontId="3" fillId="0" borderId="0" xfId="0" applyFont="1" applyAlignment="1">
      <alignment horizontal="center"/>
    </xf>
    <xf numFmtId="0" fontId="2" fillId="0" borderId="0" xfId="0" applyFont="1" applyAlignment="1">
      <alignment/>
    </xf>
    <xf numFmtId="0" fontId="0" fillId="0" borderId="0" xfId="0" applyAlignment="1">
      <alignment horizontal="justify" vertical="top"/>
    </xf>
    <xf numFmtId="179" fontId="0" fillId="0" borderId="1" xfId="15" applyNumberFormat="1" applyFont="1" applyBorder="1" applyAlignment="1">
      <alignment/>
    </xf>
    <xf numFmtId="0" fontId="0" fillId="0" borderId="0" xfId="0" applyBorder="1" applyAlignment="1">
      <alignment horizontal="center"/>
    </xf>
    <xf numFmtId="15" fontId="3" fillId="0" borderId="0" xfId="0" applyNumberFormat="1" applyFont="1" applyAlignment="1" quotePrefix="1">
      <alignment horizontal="center"/>
    </xf>
    <xf numFmtId="15" fontId="0" fillId="0" borderId="0" xfId="0" applyNumberFormat="1" applyFont="1" applyAlignment="1">
      <alignment horizontal="center"/>
    </xf>
    <xf numFmtId="0" fontId="3" fillId="0" borderId="0" xfId="0" applyFont="1" applyAlignment="1" quotePrefix="1">
      <alignment/>
    </xf>
    <xf numFmtId="16" fontId="3" fillId="0" borderId="0" xfId="0" applyNumberFormat="1" applyFont="1" applyAlignment="1">
      <alignment horizontal="center"/>
    </xf>
    <xf numFmtId="16" fontId="0" fillId="0" borderId="0" xfId="0" applyNumberFormat="1" applyAlignment="1" quotePrefix="1">
      <alignment horizontal="center"/>
    </xf>
    <xf numFmtId="16" fontId="3" fillId="0" borderId="0" xfId="0" applyNumberFormat="1" applyFont="1" applyAlignment="1" quotePrefix="1">
      <alignment horizontal="center"/>
    </xf>
    <xf numFmtId="0" fontId="3" fillId="0" borderId="3" xfId="0" applyFont="1" applyBorder="1" applyAlignment="1">
      <alignment horizontal="center"/>
    </xf>
    <xf numFmtId="15" fontId="3"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3" fillId="0" borderId="0" xfId="0" applyFont="1" applyBorder="1" applyAlignment="1" quotePrefix="1">
      <alignment/>
    </xf>
    <xf numFmtId="0" fontId="3" fillId="0" borderId="0" xfId="0" applyFont="1" applyBorder="1" applyAlignment="1">
      <alignment/>
    </xf>
    <xf numFmtId="0" fontId="0" fillId="0" borderId="0" xfId="0" applyAlignment="1" quotePrefix="1">
      <alignment horizontal="center"/>
    </xf>
    <xf numFmtId="0" fontId="3" fillId="0" borderId="0" xfId="0" applyFont="1" applyAlignment="1" quotePrefix="1">
      <alignment horizontal="center"/>
    </xf>
    <xf numFmtId="179" fontId="0" fillId="0" borderId="4" xfId="15" applyNumberFormat="1" applyBorder="1" applyAlignment="1">
      <alignment/>
    </xf>
    <xf numFmtId="179" fontId="0" fillId="0" borderId="3" xfId="15" applyNumberFormat="1" applyBorder="1" applyAlignment="1">
      <alignment horizontal="center"/>
    </xf>
    <xf numFmtId="179" fontId="0" fillId="0" borderId="0" xfId="15" applyNumberFormat="1" applyBorder="1" applyAlignment="1">
      <alignment horizontal="center"/>
    </xf>
    <xf numFmtId="179" fontId="3" fillId="0" borderId="3" xfId="15" applyNumberFormat="1" applyFont="1" applyBorder="1" applyAlignment="1">
      <alignment/>
    </xf>
    <xf numFmtId="179" fontId="3" fillId="0" borderId="0" xfId="15" applyNumberFormat="1" applyFont="1" applyAlignment="1">
      <alignment horizontal="center"/>
    </xf>
    <xf numFmtId="179" fontId="3" fillId="0" borderId="3" xfId="15" applyNumberFormat="1" applyFont="1" applyBorder="1" applyAlignment="1">
      <alignment horizontal="center"/>
    </xf>
    <xf numFmtId="179" fontId="3" fillId="0" borderId="0" xfId="15" applyNumberFormat="1" applyFont="1" applyBorder="1" applyAlignment="1">
      <alignment horizontal="center"/>
    </xf>
    <xf numFmtId="179" fontId="3" fillId="0" borderId="6" xfId="15" applyNumberFormat="1" applyFont="1" applyBorder="1" applyAlignment="1">
      <alignment/>
    </xf>
    <xf numFmtId="179" fontId="0" fillId="0" borderId="1" xfId="15" applyNumberFormat="1" applyBorder="1" applyAlignment="1">
      <alignment/>
    </xf>
    <xf numFmtId="179" fontId="3" fillId="0" borderId="1" xfId="15" applyNumberFormat="1" applyFont="1" applyBorder="1" applyAlignment="1">
      <alignment/>
    </xf>
    <xf numFmtId="179" fontId="0" fillId="0" borderId="7" xfId="15" applyNumberFormat="1" applyBorder="1" applyAlignment="1">
      <alignment/>
    </xf>
    <xf numFmtId="179" fontId="3" fillId="0" borderId="8" xfId="15" applyNumberFormat="1" applyFont="1" applyBorder="1" applyAlignment="1">
      <alignment/>
    </xf>
    <xf numFmtId="179" fontId="0" fillId="0" borderId="9" xfId="15" applyNumberFormat="1" applyBorder="1" applyAlignment="1">
      <alignment/>
    </xf>
    <xf numFmtId="179" fontId="3" fillId="0" borderId="4" xfId="15" applyNumberFormat="1" applyFont="1" applyBorder="1" applyAlignment="1">
      <alignment horizontal="center"/>
    </xf>
    <xf numFmtId="179" fontId="0" fillId="0" borderId="4" xfId="15" applyNumberFormat="1" applyBorder="1" applyAlignment="1">
      <alignment horizontal="center"/>
    </xf>
    <xf numFmtId="179" fontId="0" fillId="0" borderId="5" xfId="15" applyNumberFormat="1" applyBorder="1" applyAlignment="1">
      <alignment/>
    </xf>
    <xf numFmtId="43" fontId="3" fillId="0" borderId="0" xfId="0" applyNumberFormat="1" applyFont="1" applyBorder="1" applyAlignment="1">
      <alignment horizontal="center"/>
    </xf>
    <xf numFmtId="179" fontId="0" fillId="0" borderId="0" xfId="15" applyNumberFormat="1" applyFont="1" applyBorder="1" applyAlignment="1">
      <alignment/>
    </xf>
    <xf numFmtId="179" fontId="0" fillId="0" borderId="10" xfId="15" applyNumberFormat="1" applyBorder="1" applyAlignment="1">
      <alignment/>
    </xf>
    <xf numFmtId="0" fontId="3" fillId="0" borderId="0" xfId="0" applyFont="1" applyAlignment="1">
      <alignment horizontal="justify" vertical="top" wrapText="1"/>
    </xf>
    <xf numFmtId="0" fontId="0" fillId="0" borderId="0" xfId="0" applyFont="1" applyBorder="1" applyAlignment="1">
      <alignment/>
    </xf>
    <xf numFmtId="179" fontId="0" fillId="0" borderId="0" xfId="0" applyNumberFormat="1" applyFont="1" applyBorder="1" applyAlignment="1">
      <alignment/>
    </xf>
    <xf numFmtId="0" fontId="2"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0" fillId="0" borderId="11" xfId="0" applyBorder="1" applyAlignment="1">
      <alignment/>
    </xf>
    <xf numFmtId="0" fontId="0" fillId="0" borderId="2" xfId="0" applyBorder="1" applyAlignment="1">
      <alignment/>
    </xf>
    <xf numFmtId="179" fontId="3" fillId="0" borderId="0" xfId="15" applyNumberFormat="1" applyFont="1" applyFill="1" applyBorder="1" applyAlignment="1">
      <alignment horizontal="center"/>
    </xf>
    <xf numFmtId="179" fontId="3" fillId="0" borderId="2" xfId="15" applyNumberFormat="1" applyFont="1" applyFill="1" applyBorder="1" applyAlignment="1">
      <alignment horizontal="center"/>
    </xf>
    <xf numFmtId="179" fontId="3" fillId="0" borderId="3" xfId="15" applyNumberFormat="1" applyFont="1" applyFill="1" applyBorder="1" applyAlignment="1">
      <alignment horizontal="center"/>
    </xf>
    <xf numFmtId="179" fontId="3" fillId="0" borderId="11" xfId="15" applyNumberFormat="1"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quotePrefix="1">
      <alignment horizontal="center"/>
    </xf>
    <xf numFmtId="0" fontId="0" fillId="0" borderId="0" xfId="0" applyBorder="1" applyAlignment="1" quotePrefix="1">
      <alignment horizontal="center"/>
    </xf>
    <xf numFmtId="43" fontId="3" fillId="0" borderId="0" xfId="0" applyNumberFormat="1" applyFont="1" applyBorder="1" applyAlignment="1">
      <alignment/>
    </xf>
    <xf numFmtId="43" fontId="0" fillId="0" borderId="0" xfId="0" applyNumberFormat="1" applyFont="1" applyBorder="1" applyAlignment="1">
      <alignment/>
    </xf>
    <xf numFmtId="179" fontId="3" fillId="0" borderId="0" xfId="0" applyNumberFormat="1" applyFont="1" applyBorder="1" applyAlignment="1">
      <alignment/>
    </xf>
    <xf numFmtId="179" fontId="0" fillId="0" borderId="0" xfId="0" applyNumberFormat="1" applyBorder="1" applyAlignment="1">
      <alignment/>
    </xf>
    <xf numFmtId="0" fontId="3"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79" fontId="0" fillId="0" borderId="0" xfId="15" applyNumberFormat="1" applyFont="1" applyAlignment="1">
      <alignment horizontal="center"/>
    </xf>
    <xf numFmtId="179" fontId="0" fillId="0" borderId="3" xfId="15" applyNumberFormat="1" applyFont="1" applyBorder="1" applyAlignment="1">
      <alignment horizontal="center"/>
    </xf>
    <xf numFmtId="179" fontId="0" fillId="0" borderId="0" xfId="15" applyNumberFormat="1" applyFont="1" applyFill="1" applyBorder="1" applyAlignment="1">
      <alignment horizontal="center"/>
    </xf>
    <xf numFmtId="179" fontId="0" fillId="0" borderId="0" xfId="15" applyNumberFormat="1" applyFont="1" applyBorder="1" applyAlignment="1">
      <alignment horizontal="center"/>
    </xf>
    <xf numFmtId="179" fontId="0" fillId="0" borderId="2" xfId="15" applyNumberFormat="1" applyFont="1" applyFill="1" applyBorder="1" applyAlignment="1">
      <alignment horizontal="center"/>
    </xf>
    <xf numFmtId="179" fontId="0" fillId="0" borderId="3" xfId="15" applyNumberFormat="1" applyFont="1" applyFill="1" applyBorder="1" applyAlignment="1">
      <alignment horizontal="center"/>
    </xf>
    <xf numFmtId="179" fontId="0" fillId="0" borderId="11" xfId="15" applyNumberFormat="1" applyFont="1" applyFill="1" applyBorder="1" applyAlignment="1">
      <alignment horizontal="center"/>
    </xf>
    <xf numFmtId="0" fontId="5" fillId="0" borderId="0" xfId="0" applyFont="1" applyBorder="1" applyAlignment="1">
      <alignment/>
    </xf>
    <xf numFmtId="0" fontId="0" fillId="0" borderId="0" xfId="0" applyFill="1" applyBorder="1" applyAlignment="1">
      <alignment/>
    </xf>
    <xf numFmtId="0" fontId="4" fillId="0" borderId="0" xfId="0" applyFont="1" applyAlignment="1">
      <alignment horizontal="center"/>
    </xf>
    <xf numFmtId="179" fontId="3" fillId="0" borderId="12" xfId="15" applyNumberFormat="1" applyFont="1" applyBorder="1" applyAlignment="1">
      <alignment/>
    </xf>
    <xf numFmtId="0" fontId="0" fillId="0" borderId="0" xfId="0" applyFont="1" applyAlignment="1">
      <alignment horizontal="justify" vertical="top" wrapText="1"/>
    </xf>
    <xf numFmtId="179" fontId="0" fillId="0" borderId="0" xfId="15" applyNumberFormat="1" applyAlignment="1">
      <alignment horizontal="right"/>
    </xf>
    <xf numFmtId="179" fontId="0" fillId="0" borderId="0" xfId="15" applyNumberFormat="1" applyFont="1" applyFill="1" applyAlignment="1">
      <alignment/>
    </xf>
    <xf numFmtId="0" fontId="0" fillId="0" borderId="0" xfId="0" applyFont="1" applyFill="1" applyAlignment="1">
      <alignment/>
    </xf>
    <xf numFmtId="179" fontId="0" fillId="0" borderId="0" xfId="15" applyNumberFormat="1" applyFont="1" applyFill="1" applyAlignment="1">
      <alignment horizontal="center"/>
    </xf>
    <xf numFmtId="179" fontId="3" fillId="0" borderId="6" xfId="15" applyNumberFormat="1" applyFont="1" applyBorder="1" applyAlignment="1">
      <alignment horizontal="center"/>
    </xf>
    <xf numFmtId="179" fontId="0" fillId="0" borderId="7" xfId="15" applyNumberFormat="1" applyBorder="1" applyAlignment="1">
      <alignment horizontal="center"/>
    </xf>
    <xf numFmtId="179" fontId="3" fillId="0" borderId="12" xfId="15" applyNumberFormat="1" applyFont="1" applyBorder="1" applyAlignment="1">
      <alignment horizontal="center"/>
    </xf>
    <xf numFmtId="179" fontId="0" fillId="0" borderId="10" xfId="15" applyNumberFormat="1" applyBorder="1" applyAlignment="1">
      <alignment horizontal="center"/>
    </xf>
    <xf numFmtId="179" fontId="3" fillId="0" borderId="13" xfId="15" applyNumberFormat="1" applyFont="1" applyBorder="1" applyAlignment="1">
      <alignment horizontal="center"/>
    </xf>
    <xf numFmtId="179" fontId="0" fillId="0" borderId="14" xfId="15" applyNumberFormat="1" applyBorder="1" applyAlignment="1">
      <alignment horizontal="center"/>
    </xf>
    <xf numFmtId="179" fontId="3" fillId="0" borderId="8" xfId="15" applyNumberFormat="1" applyFont="1" applyBorder="1" applyAlignment="1">
      <alignment horizontal="center"/>
    </xf>
    <xf numFmtId="179" fontId="0" fillId="0" borderId="9" xfId="15" applyNumberFormat="1" applyBorder="1" applyAlignment="1">
      <alignment horizontal="center"/>
    </xf>
    <xf numFmtId="0" fontId="0" fillId="0" borderId="0" xfId="0" applyAlignment="1" quotePrefix="1">
      <alignment horizontal="justify" vertical="top" wrapText="1"/>
    </xf>
    <xf numFmtId="0" fontId="0" fillId="0" borderId="0" xfId="0" applyFont="1" applyAlignment="1">
      <alignment horizontal="left" vertical="top"/>
    </xf>
    <xf numFmtId="0" fontId="4" fillId="0" borderId="0" xfId="0" applyFont="1" applyAlignment="1">
      <alignment/>
    </xf>
    <xf numFmtId="179" fontId="3" fillId="0" borderId="0" xfId="15" applyNumberFormat="1" applyFont="1" applyFill="1" applyAlignment="1">
      <alignment/>
    </xf>
    <xf numFmtId="179" fontId="0" fillId="0" borderId="3" xfId="15" applyNumberFormat="1" applyFont="1" applyBorder="1" applyAlignment="1">
      <alignment horizontal="center"/>
    </xf>
    <xf numFmtId="0" fontId="6" fillId="0" borderId="0" xfId="0" applyFont="1" applyAlignment="1">
      <alignment/>
    </xf>
    <xf numFmtId="179" fontId="0" fillId="0" borderId="5" xfId="15" applyNumberFormat="1" applyFont="1" applyBorder="1" applyAlignment="1">
      <alignment/>
    </xf>
    <xf numFmtId="0" fontId="3" fillId="0" borderId="0" xfId="0" applyFont="1" applyAlignment="1" quotePrefix="1">
      <alignment horizontal="justify" vertical="top" wrapText="1"/>
    </xf>
    <xf numFmtId="0" fontId="0" fillId="0" borderId="0" xfId="0" applyFont="1" applyAlignment="1">
      <alignment horizontal="center" vertical="top" wrapText="1"/>
    </xf>
    <xf numFmtId="0" fontId="3" fillId="0" borderId="0" xfId="0" applyFont="1" applyAlignment="1">
      <alignment horizontal="center" vertical="top" wrapText="1"/>
    </xf>
    <xf numFmtId="179" fontId="0" fillId="0" borderId="0" xfId="15" applyNumberFormat="1" applyFont="1" applyAlignment="1">
      <alignment horizontal="justify" vertical="top" wrapText="1"/>
    </xf>
    <xf numFmtId="0" fontId="3" fillId="0" borderId="0" xfId="0" applyFont="1" applyFill="1" applyAlignment="1">
      <alignment horizontal="center"/>
    </xf>
    <xf numFmtId="179" fontId="0" fillId="0" borderId="0" xfId="15" applyNumberFormat="1" applyFont="1" applyAlignment="1">
      <alignment horizontal="center" vertical="top" wrapText="1"/>
    </xf>
    <xf numFmtId="0" fontId="3" fillId="0" borderId="0" xfId="0" applyFont="1" applyAlignment="1">
      <alignment horizontal="left" vertical="top"/>
    </xf>
    <xf numFmtId="0" fontId="0" fillId="0" borderId="4" xfId="0" applyBorder="1" applyAlignment="1">
      <alignment/>
    </xf>
    <xf numFmtId="0" fontId="0" fillId="0" borderId="0" xfId="0" applyFill="1" applyAlignment="1">
      <alignment/>
    </xf>
    <xf numFmtId="0" fontId="3" fillId="0" borderId="0" xfId="0" applyFont="1" applyAlignment="1">
      <alignment/>
    </xf>
    <xf numFmtId="0" fontId="0" fillId="0" borderId="5" xfId="0" applyBorder="1" applyAlignment="1">
      <alignment/>
    </xf>
    <xf numFmtId="179" fontId="3" fillId="0" borderId="2" xfId="15" applyNumberFormat="1" applyFont="1" applyBorder="1" applyAlignment="1">
      <alignment horizontal="center"/>
    </xf>
    <xf numFmtId="179" fontId="0" fillId="0" borderId="2" xfId="15" applyNumberFormat="1" applyFont="1" applyBorder="1" applyAlignment="1">
      <alignment horizontal="center"/>
    </xf>
    <xf numFmtId="179" fontId="3" fillId="0" borderId="5" xfId="0" applyNumberFormat="1" applyFont="1" applyBorder="1" applyAlignment="1">
      <alignment/>
    </xf>
    <xf numFmtId="179" fontId="0" fillId="0" borderId="4" xfId="15" applyNumberFormat="1" applyFont="1" applyBorder="1" applyAlignment="1">
      <alignment horizontal="center" vertical="top" wrapText="1"/>
    </xf>
    <xf numFmtId="179" fontId="0" fillId="0" borderId="4" xfId="15" applyNumberFormat="1" applyFont="1" applyBorder="1" applyAlignment="1">
      <alignment horizontal="justify" vertical="top" wrapText="1"/>
    </xf>
    <xf numFmtId="43" fontId="3" fillId="0" borderId="4" xfId="0" applyNumberFormat="1" applyFont="1" applyBorder="1" applyAlignment="1">
      <alignment/>
    </xf>
    <xf numFmtId="43" fontId="0" fillId="0" borderId="4" xfId="0" applyNumberFormat="1" applyFont="1" applyBorder="1" applyAlignment="1">
      <alignment/>
    </xf>
    <xf numFmtId="179" fontId="0" fillId="0" borderId="10" xfId="0" applyNumberFormat="1" applyFont="1" applyBorder="1" applyAlignment="1">
      <alignment/>
    </xf>
    <xf numFmtId="179" fontId="0" fillId="0" borderId="0" xfId="15" applyNumberFormat="1" applyFont="1" applyBorder="1" applyAlignment="1">
      <alignment horizontal="center" vertical="top" wrapText="1"/>
    </xf>
    <xf numFmtId="179" fontId="0" fillId="0" borderId="0" xfId="15" applyNumberFormat="1" applyFont="1" applyBorder="1" applyAlignment="1">
      <alignment horizontal="justify" vertical="top" wrapText="1"/>
    </xf>
    <xf numFmtId="179" fontId="0" fillId="0" borderId="5" xfId="0" applyNumberFormat="1" applyFont="1" applyBorder="1" applyAlignment="1">
      <alignment/>
    </xf>
    <xf numFmtId="0" fontId="4" fillId="0" borderId="0" xfId="0" applyFont="1" applyFill="1" applyAlignment="1">
      <alignment horizontal="center"/>
    </xf>
    <xf numFmtId="179" fontId="3" fillId="0" borderId="0" xfId="15" applyNumberFormat="1" applyFont="1" applyFill="1" applyAlignment="1">
      <alignment horizontal="center"/>
    </xf>
    <xf numFmtId="179" fontId="0" fillId="0" borderId="0" xfId="15" applyNumberFormat="1" applyFill="1" applyAlignment="1">
      <alignment/>
    </xf>
    <xf numFmtId="0" fontId="2" fillId="0" borderId="0" xfId="0" applyFont="1" applyBorder="1" applyAlignment="1">
      <alignment/>
    </xf>
    <xf numFmtId="179" fontId="0" fillId="0" borderId="0" xfId="15" applyNumberFormat="1" applyFill="1" applyBorder="1" applyAlignment="1">
      <alignment/>
    </xf>
    <xf numFmtId="0" fontId="3" fillId="0" borderId="0" xfId="0" applyFont="1" applyFill="1" applyAlignment="1">
      <alignment horizontal="justify" vertical="top" wrapText="1"/>
    </xf>
    <xf numFmtId="0" fontId="0" fillId="0" borderId="0" xfId="0" applyFill="1" applyAlignment="1">
      <alignment horizontal="justify" vertical="top" wrapText="1"/>
    </xf>
    <xf numFmtId="0" fontId="3" fillId="0" borderId="0" xfId="0" applyFont="1" applyFill="1" applyAlignment="1">
      <alignment/>
    </xf>
    <xf numFmtId="0" fontId="2" fillId="0" borderId="0" xfId="0" applyFont="1" applyFill="1" applyAlignment="1">
      <alignment/>
    </xf>
    <xf numFmtId="0" fontId="2" fillId="0" borderId="0" xfId="0" applyFont="1" applyFill="1" applyAlignment="1">
      <alignment horizontal="left" vertical="top"/>
    </xf>
    <xf numFmtId="0" fontId="0" fillId="0" borderId="0" xfId="0" applyFont="1" applyFill="1" applyAlignment="1">
      <alignment horizontal="justify" vertical="top"/>
    </xf>
    <xf numFmtId="0" fontId="0" fillId="2" borderId="0" xfId="0" applyFill="1" applyAlignment="1">
      <alignment horizontal="justify" vertical="top" wrapText="1"/>
    </xf>
    <xf numFmtId="179" fontId="0" fillId="0" borderId="0" xfId="15" applyNumberFormat="1" applyFill="1" applyAlignment="1">
      <alignment horizontal="justify" vertical="top" wrapText="1"/>
    </xf>
    <xf numFmtId="179" fontId="0" fillId="0" borderId="0" xfId="15" applyNumberFormat="1" applyFill="1" applyBorder="1" applyAlignment="1">
      <alignment horizontal="center"/>
    </xf>
    <xf numFmtId="179" fontId="0" fillId="0" borderId="0" xfId="15" applyNumberFormat="1" applyFont="1" applyFill="1" applyAlignment="1">
      <alignment horizontal="justify" vertical="top" wrapText="1"/>
    </xf>
    <xf numFmtId="0" fontId="0" fillId="0" borderId="0" xfId="0" applyFill="1" applyAlignment="1">
      <alignment horizontal="justify" vertical="top"/>
    </xf>
    <xf numFmtId="0" fontId="0" fillId="0" borderId="0" xfId="0" applyAlignment="1">
      <alignment horizontal="justify" wrapText="1"/>
    </xf>
    <xf numFmtId="0" fontId="0" fillId="0" borderId="0" xfId="0" applyFont="1" applyFill="1" applyAlignment="1">
      <alignment horizontal="justify" vertical="top" wrapText="1"/>
    </xf>
    <xf numFmtId="0" fontId="1" fillId="0" borderId="0" xfId="0" applyFont="1" applyBorder="1" applyAlignment="1">
      <alignment/>
    </xf>
    <xf numFmtId="0" fontId="1" fillId="0" borderId="0" xfId="0" applyFont="1" applyFill="1" applyBorder="1" applyAlignment="1">
      <alignment/>
    </xf>
    <xf numFmtId="0" fontId="7" fillId="0" borderId="0" xfId="0" applyFont="1" applyAlignment="1">
      <alignment horizontal="center"/>
    </xf>
    <xf numFmtId="0" fontId="0" fillId="0" borderId="0" xfId="0" applyBorder="1" applyAlignment="1">
      <alignment horizontal="justify" wrapText="1"/>
    </xf>
    <xf numFmtId="0" fontId="3" fillId="0" borderId="0" xfId="0" applyFont="1" applyBorder="1" applyAlignment="1">
      <alignment horizontal="right"/>
    </xf>
    <xf numFmtId="0" fontId="0" fillId="0" borderId="0" xfId="0" applyBorder="1" applyAlignment="1">
      <alignment horizontal="right"/>
    </xf>
    <xf numFmtId="179" fontId="0" fillId="0" borderId="0" xfId="15" applyNumberFormat="1" applyAlignment="1">
      <alignment horizontal="justify" vertical="top" wrapText="1"/>
    </xf>
    <xf numFmtId="0" fontId="3" fillId="0" borderId="0" xfId="0" applyFont="1" applyFill="1" applyAlignment="1">
      <alignment horizontal="center" vertical="top" wrapText="1"/>
    </xf>
    <xf numFmtId="0" fontId="0" fillId="0" borderId="0" xfId="0" applyFill="1" applyAlignment="1">
      <alignment horizontal="center" vertical="top" wrapText="1"/>
    </xf>
    <xf numFmtId="0" fontId="4" fillId="0" borderId="0" xfId="0" applyFont="1" applyBorder="1" applyAlignment="1">
      <alignment horizontal="center"/>
    </xf>
    <xf numFmtId="179" fontId="0" fillId="0" borderId="0" xfId="15" applyNumberFormat="1" applyFont="1" applyFill="1" applyBorder="1" applyAlignment="1">
      <alignment horizontal="center" vertical="top" wrapText="1"/>
    </xf>
    <xf numFmtId="179" fontId="0" fillId="0" borderId="0" xfId="15" applyNumberFormat="1" applyFont="1" applyFill="1" applyBorder="1" applyAlignment="1">
      <alignment horizontal="justify" vertical="top" wrapText="1"/>
    </xf>
    <xf numFmtId="179" fontId="3" fillId="0" borderId="0" xfId="15" applyNumberFormat="1" applyFont="1" applyFill="1" applyBorder="1" applyAlignment="1">
      <alignment horizontal="center" vertical="top" wrapText="1"/>
    </xf>
    <xf numFmtId="0" fontId="0" fillId="0" borderId="0" xfId="0" applyFont="1" applyFill="1" applyAlignment="1">
      <alignment horizontal="right" vertical="top" wrapText="1"/>
    </xf>
    <xf numFmtId="187" fontId="0" fillId="0" borderId="0" xfId="15" applyNumberFormat="1" applyFont="1" applyFill="1" applyBorder="1" applyAlignment="1">
      <alignment horizontal="center" vertical="top" wrapText="1"/>
    </xf>
    <xf numFmtId="43" fontId="0" fillId="0" borderId="0" xfId="15" applyNumberFormat="1" applyFont="1" applyFill="1" applyBorder="1" applyAlignment="1">
      <alignment horizontal="center" vertical="top" wrapText="1"/>
    </xf>
    <xf numFmtId="197" fontId="0" fillId="0" borderId="0" xfId="0" applyNumberFormat="1" applyFont="1" applyFill="1" applyAlignment="1">
      <alignment horizontal="right" vertical="top" wrapText="1"/>
    </xf>
    <xf numFmtId="10" fontId="0" fillId="0" borderId="0" xfId="0" applyNumberFormat="1" applyFont="1" applyFill="1" applyAlignment="1">
      <alignment horizontal="right" vertical="top" wrapText="1"/>
    </xf>
    <xf numFmtId="179" fontId="3" fillId="0" borderId="12" xfId="0" applyNumberFormat="1" applyFont="1" applyFill="1" applyBorder="1" applyAlignment="1">
      <alignment horizontal="center"/>
    </xf>
    <xf numFmtId="179" fontId="3" fillId="0" borderId="5" xfId="15" applyNumberFormat="1" applyFont="1" applyBorder="1" applyAlignment="1">
      <alignment horizontal="center"/>
    </xf>
    <xf numFmtId="43" fontId="3" fillId="0" borderId="4" xfId="0" applyNumberFormat="1" applyFont="1" applyBorder="1" applyAlignment="1">
      <alignment horizontal="center"/>
    </xf>
    <xf numFmtId="179" fontId="3" fillId="0" borderId="1" xfId="15" applyNumberFormat="1" applyFont="1" applyBorder="1" applyAlignment="1">
      <alignment horizontal="center"/>
    </xf>
    <xf numFmtId="179" fontId="3" fillId="0" borderId="0" xfId="0" applyNumberFormat="1" applyFont="1" applyBorder="1" applyAlignment="1">
      <alignment horizontal="center"/>
    </xf>
    <xf numFmtId="179" fontId="0" fillId="0" borderId="0" xfId="15" applyNumberFormat="1" applyFont="1" applyFill="1" applyBorder="1" applyAlignment="1">
      <alignment/>
    </xf>
    <xf numFmtId="0" fontId="3" fillId="0" borderId="0" xfId="0" applyFont="1" applyFill="1" applyBorder="1" applyAlignment="1" quotePrefix="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justify" vertical="top" wrapText="1"/>
    </xf>
    <xf numFmtId="179" fontId="3" fillId="0" borderId="12" xfId="15" applyNumberFormat="1" applyFont="1" applyFill="1" applyBorder="1" applyAlignment="1">
      <alignment horizontal="center"/>
    </xf>
    <xf numFmtId="179" fontId="0" fillId="0" borderId="0" xfId="15" applyNumberFormat="1" applyFill="1" applyAlignment="1">
      <alignment horizontal="right"/>
    </xf>
    <xf numFmtId="43" fontId="3" fillId="0" borderId="0" xfId="0" applyNumberFormat="1" applyFont="1" applyFill="1" applyBorder="1" applyAlignment="1">
      <alignment/>
    </xf>
    <xf numFmtId="43" fontId="0" fillId="0" borderId="0" xfId="0" applyNumberFormat="1" applyFont="1" applyFill="1" applyBorder="1" applyAlignment="1">
      <alignment/>
    </xf>
    <xf numFmtId="43" fontId="3" fillId="0" borderId="0" xfId="0" applyNumberFormat="1" applyFont="1" applyFill="1" applyBorder="1" applyAlignment="1">
      <alignment horizontal="center"/>
    </xf>
    <xf numFmtId="43" fontId="0" fillId="0" borderId="0" xfId="0" applyNumberFormat="1" applyFont="1" applyFill="1" applyBorder="1" applyAlignment="1">
      <alignment horizontal="center"/>
    </xf>
    <xf numFmtId="0" fontId="4" fillId="0" borderId="0" xfId="0" applyFont="1" applyAlignment="1">
      <alignment horizontal="justify" vertical="top" wrapText="1"/>
    </xf>
    <xf numFmtId="0" fontId="0" fillId="0" borderId="0" xfId="0" applyAlignment="1">
      <alignment wrapText="1"/>
    </xf>
    <xf numFmtId="0" fontId="3" fillId="0" borderId="0" xfId="0" applyFont="1" applyAlignment="1">
      <alignment horizontal="center"/>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Border="1" applyAlignment="1">
      <alignment horizontal="center" wrapText="1"/>
    </xf>
    <xf numFmtId="0" fontId="0" fillId="0" borderId="0" xfId="0" applyAlignment="1">
      <alignment vertical="top" wrapText="1"/>
    </xf>
    <xf numFmtId="0" fontId="2" fillId="0" borderId="0" xfId="0" applyFont="1" applyFill="1" applyAlignment="1">
      <alignment horizontal="left" wrapText="1"/>
    </xf>
    <xf numFmtId="0" fontId="0" fillId="0" borderId="0" xfId="0" applyFont="1" applyAlignment="1">
      <alignment horizontal="justify" vertical="top" wrapText="1"/>
    </xf>
    <xf numFmtId="0" fontId="0" fillId="0" borderId="0" xfId="0" applyFill="1" applyAlignment="1">
      <alignment horizontal="justify" vertical="top" wrapText="1"/>
    </xf>
    <xf numFmtId="0" fontId="3" fillId="0" borderId="0" xfId="0" applyFont="1" applyFill="1" applyAlignment="1">
      <alignment horizontal="justify" vertical="top" wrapText="1"/>
    </xf>
    <xf numFmtId="0" fontId="0" fillId="0" borderId="0" xfId="0" applyFont="1" applyFill="1" applyAlignment="1">
      <alignment horizontal="justify" vertical="top" wrapText="1"/>
    </xf>
    <xf numFmtId="0" fontId="4" fillId="0" borderId="0" xfId="0" applyFont="1" applyAlignment="1">
      <alignment horizontal="justify" vertical="top" wrapText="1"/>
    </xf>
    <xf numFmtId="0" fontId="0" fillId="0" borderId="0" xfId="0" applyFont="1" applyFill="1" applyAlignment="1">
      <alignment horizontal="justify" vertical="top"/>
    </xf>
    <xf numFmtId="0" fontId="3" fillId="0" borderId="3" xfId="0" applyFont="1" applyFill="1" applyBorder="1" applyAlignment="1" quotePrefix="1">
      <alignment horizontal="center" vertical="top" wrapText="1"/>
    </xf>
    <xf numFmtId="0" fontId="0" fillId="0" borderId="0" xfId="0" applyFill="1" applyAlignment="1">
      <alignment horizontal="justify" vertical="top"/>
    </xf>
    <xf numFmtId="15" fontId="0" fillId="0" borderId="0" xfId="0" applyNumberFormat="1" applyFill="1" applyAlignment="1" quotePrefix="1">
      <alignment horizontal="justify" vertical="top" wrapText="1"/>
    </xf>
    <xf numFmtId="0" fontId="0" fillId="0" borderId="0" xfId="0" applyFill="1" applyAlignment="1">
      <alignment horizontal="justify" wrapText="1"/>
    </xf>
    <xf numFmtId="0" fontId="0" fillId="0" borderId="0" xfId="0" applyAlignment="1">
      <alignment horizontal="left" vertical="top" wrapText="1"/>
    </xf>
    <xf numFmtId="0" fontId="0" fillId="0" borderId="0" xfId="0" applyBorder="1" applyAlignment="1">
      <alignment horizontal="justify" vertical="top" wrapText="1"/>
    </xf>
    <xf numFmtId="0" fontId="2" fillId="0" borderId="0" xfId="0" applyFont="1" applyAlignment="1">
      <alignment horizontal="left" vertical="top" wrapText="1"/>
    </xf>
    <xf numFmtId="0" fontId="3" fillId="0" borderId="3" xfId="0" applyFont="1" applyFill="1" applyBorder="1" applyAlignment="1">
      <alignment horizontal="justify" vertical="top" wrapText="1"/>
    </xf>
    <xf numFmtId="0" fontId="3" fillId="0" borderId="0" xfId="0" applyFont="1" applyBorder="1" applyAlignment="1">
      <alignment horizontal="center"/>
    </xf>
    <xf numFmtId="0" fontId="0" fillId="0" borderId="0" xfId="0" applyFont="1" applyBorder="1" applyAlignment="1">
      <alignment horizontal="justify" vertical="top" wrapText="1"/>
    </xf>
    <xf numFmtId="0" fontId="0" fillId="0" borderId="0" xfId="0" applyFont="1" applyBorder="1" applyAlignment="1">
      <alignment vertical="justify" wrapText="1"/>
    </xf>
    <xf numFmtId="0" fontId="3" fillId="0" borderId="13" xfId="0" applyFont="1" applyBorder="1" applyAlignment="1">
      <alignment horizontal="center"/>
    </xf>
    <xf numFmtId="0" fontId="3" fillId="0" borderId="2" xfId="0" applyFont="1" applyBorder="1" applyAlignment="1">
      <alignment horizontal="center"/>
    </xf>
    <xf numFmtId="0" fontId="3" fillId="0" borderId="14" xfId="0" applyFont="1" applyBorder="1" applyAlignment="1">
      <alignment horizontal="center"/>
    </xf>
    <xf numFmtId="0" fontId="3" fillId="0" borderId="0" xfId="0" applyFont="1" applyFill="1" applyAlignment="1">
      <alignment horizontal="center" vertical="top" wrapText="1"/>
    </xf>
  </cellXfs>
  <cellStyles count="9">
    <cellStyle name="Normal" xfId="0"/>
    <cellStyle name="Comma" xfId="15"/>
    <cellStyle name="Comma [0]" xfId="16"/>
    <cellStyle name="Currency" xfId="17"/>
    <cellStyle name="Currency [0]" xfId="18"/>
    <cellStyle name="Custom - Style8"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Q64"/>
  <sheetViews>
    <sheetView view="pageBreakPreview" zoomScaleSheetLayoutView="100" workbookViewId="0" topLeftCell="A1">
      <pane xSplit="3" ySplit="8" topLeftCell="D9" activePane="bottomRight" state="frozen"/>
      <selection pane="topLeft" activeCell="B26" sqref="B26"/>
      <selection pane="topRight" activeCell="B26" sqref="B26"/>
      <selection pane="bottomLeft" activeCell="B26" sqref="B26"/>
      <selection pane="bottomRight" activeCell="E15" sqref="E15"/>
    </sheetView>
  </sheetViews>
  <sheetFormatPr defaultColWidth="9.140625" defaultRowHeight="12.75"/>
  <cols>
    <col min="3" max="3" width="12.57421875" style="0" customWidth="1"/>
    <col min="5" max="5" width="5.7109375" style="0" customWidth="1"/>
    <col min="6" max="6" width="7.00390625" style="0" customWidth="1"/>
    <col min="7" max="7" width="2.57421875" style="0" customWidth="1"/>
    <col min="8" max="8" width="10.57421875" style="0" customWidth="1"/>
    <col min="9" max="9" width="2.28125" style="0" customWidth="1"/>
    <col min="10" max="10" width="10.421875" style="0" customWidth="1"/>
    <col min="11" max="11" width="4.00390625" style="0" customWidth="1"/>
    <col min="12" max="12" width="10.7109375" style="0" customWidth="1"/>
    <col min="13" max="13" width="1.8515625" style="0" customWidth="1"/>
    <col min="14" max="14" width="11.28125" style="0" bestFit="1" customWidth="1"/>
    <col min="15" max="15" width="2.00390625" style="0" customWidth="1"/>
    <col min="16" max="16" width="3.8515625" style="0" customWidth="1"/>
    <col min="17" max="17" width="2.57421875" style="0" customWidth="1"/>
  </cols>
  <sheetData>
    <row r="2" ht="12.75">
      <c r="B2" s="3" t="s">
        <v>437</v>
      </c>
    </row>
    <row r="3" spans="2:17" ht="12.75">
      <c r="B3" s="3" t="s">
        <v>165</v>
      </c>
      <c r="P3" s="12"/>
      <c r="Q3" s="12"/>
    </row>
    <row r="4" spans="2:17" ht="12.75">
      <c r="B4" s="26" t="s">
        <v>335</v>
      </c>
      <c r="P4" s="12"/>
      <c r="Q4" s="12"/>
    </row>
    <row r="5" spans="2:17" ht="12.75">
      <c r="B5" s="26"/>
      <c r="P5" s="12"/>
      <c r="Q5" s="12"/>
    </row>
    <row r="6" spans="2:17" ht="12.75">
      <c r="B6" s="26"/>
      <c r="H6" s="192" t="s">
        <v>476</v>
      </c>
      <c r="I6" s="192"/>
      <c r="J6" s="192"/>
      <c r="L6" s="192" t="s">
        <v>465</v>
      </c>
      <c r="M6" s="192"/>
      <c r="N6" s="192"/>
      <c r="P6" s="93"/>
      <c r="Q6" s="12"/>
    </row>
    <row r="7" spans="2:17" ht="12.75">
      <c r="B7" s="26"/>
      <c r="H7" s="35" t="s">
        <v>466</v>
      </c>
      <c r="J7" s="34" t="s">
        <v>332</v>
      </c>
      <c r="L7" s="35" t="s">
        <v>466</v>
      </c>
      <c r="N7" s="34" t="s">
        <v>332</v>
      </c>
      <c r="P7" s="12"/>
      <c r="Q7" s="12"/>
    </row>
    <row r="8" spans="6:17" ht="12.75">
      <c r="F8" s="25" t="s">
        <v>213</v>
      </c>
      <c r="H8" s="25" t="s">
        <v>315</v>
      </c>
      <c r="I8" s="14"/>
      <c r="J8" s="24" t="s">
        <v>315</v>
      </c>
      <c r="K8" s="14"/>
      <c r="L8" s="25" t="s">
        <v>315</v>
      </c>
      <c r="M8" s="14"/>
      <c r="N8" s="24" t="s">
        <v>315</v>
      </c>
      <c r="P8" s="12"/>
      <c r="Q8" s="12"/>
    </row>
    <row r="9" spans="6:17" ht="12.75">
      <c r="F9" s="25"/>
      <c r="H9" s="25" t="s">
        <v>12</v>
      </c>
      <c r="I9" s="14"/>
      <c r="J9" s="24" t="s">
        <v>12</v>
      </c>
      <c r="K9" s="14"/>
      <c r="L9" s="25" t="s">
        <v>12</v>
      </c>
      <c r="M9" s="14"/>
      <c r="N9" s="24" t="s">
        <v>13</v>
      </c>
      <c r="P9" s="12"/>
      <c r="Q9" s="12"/>
    </row>
    <row r="10" spans="8:17" ht="12.75">
      <c r="H10" s="3"/>
      <c r="L10" s="3"/>
      <c r="P10" s="12"/>
      <c r="Q10" s="12"/>
    </row>
    <row r="11" spans="2:17" ht="12.75">
      <c r="B11" t="s">
        <v>318</v>
      </c>
      <c r="F11" s="95" t="s">
        <v>360</v>
      </c>
      <c r="H11" s="48">
        <v>521954</v>
      </c>
      <c r="I11" s="5"/>
      <c r="J11" s="23">
        <v>342255</v>
      </c>
      <c r="K11" s="5"/>
      <c r="L11" s="48">
        <v>1428123</v>
      </c>
      <c r="M11" s="5"/>
      <c r="N11" s="23">
        <v>1144944</v>
      </c>
      <c r="P11" s="12"/>
      <c r="Q11" s="12"/>
    </row>
    <row r="12" spans="8:17" ht="12.75">
      <c r="H12" s="20"/>
      <c r="I12" s="5"/>
      <c r="J12" s="5"/>
      <c r="K12" s="5"/>
      <c r="L12" s="20"/>
      <c r="M12" s="5"/>
      <c r="N12" s="5"/>
      <c r="P12" s="12"/>
      <c r="Q12" s="12"/>
    </row>
    <row r="13" spans="2:17" ht="12.75">
      <c r="B13" t="s">
        <v>43</v>
      </c>
      <c r="F13" s="95" t="s">
        <v>373</v>
      </c>
      <c r="H13" s="48">
        <v>243024</v>
      </c>
      <c r="I13" s="5"/>
      <c r="J13" s="23">
        <v>27417</v>
      </c>
      <c r="K13" s="5"/>
      <c r="L13" s="50">
        <v>327185</v>
      </c>
      <c r="M13" s="6"/>
      <c r="N13" s="46">
        <v>95236</v>
      </c>
      <c r="P13" s="12"/>
      <c r="Q13" s="12"/>
    </row>
    <row r="14" spans="8:17" ht="12.75">
      <c r="H14" s="20"/>
      <c r="I14" s="5"/>
      <c r="J14" s="5"/>
      <c r="K14" s="5"/>
      <c r="L14" s="20"/>
      <c r="M14" s="5"/>
      <c r="N14" s="5"/>
      <c r="P14" s="12"/>
      <c r="Q14" s="12"/>
    </row>
    <row r="15" spans="2:17" ht="12.75">
      <c r="B15" t="s">
        <v>140</v>
      </c>
      <c r="F15" s="95"/>
      <c r="H15" s="48">
        <v>-215292</v>
      </c>
      <c r="I15" s="5"/>
      <c r="J15" s="23">
        <v>-161139</v>
      </c>
      <c r="K15" s="5"/>
      <c r="L15" s="140">
        <v>-715937</v>
      </c>
      <c r="M15" s="5"/>
      <c r="N15" s="23">
        <v>-583737</v>
      </c>
      <c r="P15" s="12"/>
      <c r="Q15" s="12"/>
    </row>
    <row r="16" spans="6:17" ht="12.75">
      <c r="F16" s="95"/>
      <c r="H16" s="48"/>
      <c r="I16" s="5"/>
      <c r="J16" s="23"/>
      <c r="K16" s="5"/>
      <c r="L16" s="48"/>
      <c r="M16" s="5"/>
      <c r="N16" s="23"/>
      <c r="P16" s="12"/>
      <c r="Q16" s="12"/>
    </row>
    <row r="17" spans="2:17" ht="12.75">
      <c r="B17" t="s">
        <v>88</v>
      </c>
      <c r="F17" s="95"/>
      <c r="H17" s="48">
        <v>-88910</v>
      </c>
      <c r="I17" s="5"/>
      <c r="J17" s="23">
        <v>-72507</v>
      </c>
      <c r="K17" s="5"/>
      <c r="L17" s="48">
        <v>-159166</v>
      </c>
      <c r="M17" s="5"/>
      <c r="N17" s="23">
        <v>-72507</v>
      </c>
      <c r="P17" s="12"/>
      <c r="Q17" s="12"/>
    </row>
    <row r="18" spans="8:17" ht="12.75">
      <c r="H18" s="20"/>
      <c r="I18" s="5"/>
      <c r="J18" s="5"/>
      <c r="K18" s="5"/>
      <c r="L18" s="20"/>
      <c r="M18" s="5"/>
      <c r="N18" s="5"/>
      <c r="P18" s="12"/>
      <c r="Q18" s="12"/>
    </row>
    <row r="19" spans="2:17" ht="12.75">
      <c r="B19" t="s">
        <v>25</v>
      </c>
      <c r="F19" s="95" t="s">
        <v>29</v>
      </c>
      <c r="H19" s="49">
        <v>-122777</v>
      </c>
      <c r="I19" s="21"/>
      <c r="J19" s="45">
        <v>-53505</v>
      </c>
      <c r="K19" s="21"/>
      <c r="L19" s="49">
        <v>-317683</v>
      </c>
      <c r="M19" s="21"/>
      <c r="N19" s="45">
        <v>-245445</v>
      </c>
      <c r="P19" s="12"/>
      <c r="Q19" s="12"/>
    </row>
    <row r="20" spans="8:17" ht="12.75">
      <c r="H20" s="20"/>
      <c r="I20" s="5"/>
      <c r="J20" s="5"/>
      <c r="K20" s="5"/>
      <c r="L20" s="20"/>
      <c r="M20" s="5"/>
      <c r="N20" s="5"/>
      <c r="P20" s="12"/>
      <c r="Q20" s="12"/>
    </row>
    <row r="21" spans="2:17" ht="12.75">
      <c r="B21" t="s">
        <v>90</v>
      </c>
      <c r="H21" s="48">
        <f>SUM(H11:H19)</f>
        <v>337999</v>
      </c>
      <c r="I21" s="5"/>
      <c r="J21" s="23">
        <f>SUM(J11:J19)</f>
        <v>82521</v>
      </c>
      <c r="K21" s="5"/>
      <c r="L21" s="48">
        <f>SUM(L11:L19)</f>
        <v>562522</v>
      </c>
      <c r="M21" s="5"/>
      <c r="N21" s="23">
        <f>SUM(N11:N19)</f>
        <v>338491</v>
      </c>
      <c r="P21" s="12"/>
      <c r="Q21" s="12"/>
    </row>
    <row r="22" spans="8:17" ht="12.75">
      <c r="H22" s="20"/>
      <c r="I22" s="5"/>
      <c r="J22" s="5"/>
      <c r="K22" s="5"/>
      <c r="L22" s="20"/>
      <c r="M22" s="5"/>
      <c r="N22" s="5"/>
      <c r="P22" s="12"/>
      <c r="Q22" s="12"/>
    </row>
    <row r="23" spans="2:17" ht="12.75">
      <c r="B23" t="s">
        <v>334</v>
      </c>
      <c r="F23" s="95" t="s">
        <v>373</v>
      </c>
      <c r="H23" s="48">
        <v>-51847</v>
      </c>
      <c r="I23" s="5"/>
      <c r="J23" s="23">
        <v>-46479</v>
      </c>
      <c r="K23" s="5"/>
      <c r="L23" s="140">
        <v>-195378</v>
      </c>
      <c r="M23" s="5"/>
      <c r="N23" s="23">
        <v>-143550</v>
      </c>
      <c r="P23" s="12"/>
      <c r="Q23" s="12"/>
    </row>
    <row r="24" spans="8:17" ht="12.75">
      <c r="H24" s="20"/>
      <c r="I24" s="5"/>
      <c r="J24" s="5"/>
      <c r="K24" s="5"/>
      <c r="L24" s="20"/>
      <c r="M24" s="5"/>
      <c r="N24" s="5"/>
      <c r="P24" s="12"/>
      <c r="Q24" s="12"/>
    </row>
    <row r="25" spans="2:17" ht="12.75">
      <c r="B25" t="s">
        <v>443</v>
      </c>
      <c r="H25" s="48">
        <v>29</v>
      </c>
      <c r="I25" s="5"/>
      <c r="J25" s="86">
        <v>-27</v>
      </c>
      <c r="K25" s="5"/>
      <c r="L25" s="20">
        <v>-106</v>
      </c>
      <c r="M25" s="5"/>
      <c r="N25" s="5">
        <v>-65</v>
      </c>
      <c r="P25" s="12"/>
      <c r="Q25" s="12"/>
    </row>
    <row r="26" spans="8:17" ht="12.75">
      <c r="H26" s="20"/>
      <c r="I26" s="5"/>
      <c r="J26" s="5"/>
      <c r="K26" s="5"/>
      <c r="L26" s="20"/>
      <c r="M26" s="5"/>
      <c r="N26" s="5"/>
      <c r="P26" s="12"/>
      <c r="Q26" s="12"/>
    </row>
    <row r="27" spans="2:17" ht="12.75">
      <c r="B27" t="s">
        <v>210</v>
      </c>
      <c r="H27" s="48"/>
      <c r="I27" s="5"/>
      <c r="J27" s="23"/>
      <c r="K27" s="5"/>
      <c r="L27" s="20"/>
      <c r="M27" s="5"/>
      <c r="N27" s="5"/>
      <c r="P27" s="12"/>
      <c r="Q27" s="12"/>
    </row>
    <row r="28" spans="2:17" ht="12.75">
      <c r="B28" t="s">
        <v>100</v>
      </c>
      <c r="H28" s="49">
        <v>920</v>
      </c>
      <c r="I28" s="21"/>
      <c r="J28" s="45">
        <v>2005</v>
      </c>
      <c r="K28" s="21"/>
      <c r="L28" s="49">
        <v>238</v>
      </c>
      <c r="M28" s="21"/>
      <c r="N28" s="114">
        <v>1970</v>
      </c>
      <c r="P28" s="12"/>
      <c r="Q28" s="12"/>
    </row>
    <row r="29" spans="8:17" ht="12.75">
      <c r="H29" s="20"/>
      <c r="I29" s="5"/>
      <c r="J29" s="5"/>
      <c r="K29" s="5"/>
      <c r="L29" s="20"/>
      <c r="M29" s="5"/>
      <c r="N29" s="5"/>
      <c r="P29" s="12"/>
      <c r="Q29" s="12"/>
    </row>
    <row r="30" spans="2:17" ht="12.75">
      <c r="B30" t="s">
        <v>249</v>
      </c>
      <c r="H30" s="50">
        <f>SUM(H21:H28)</f>
        <v>287101</v>
      </c>
      <c r="I30" s="5"/>
      <c r="J30" s="46">
        <f>SUM(J21:J28)</f>
        <v>38020</v>
      </c>
      <c r="K30" s="5"/>
      <c r="L30" s="50">
        <f>SUM(L21:L28)</f>
        <v>367276</v>
      </c>
      <c r="M30" s="5"/>
      <c r="N30" s="46">
        <f>SUM(N21:N28)</f>
        <v>196846</v>
      </c>
      <c r="P30" s="12"/>
      <c r="Q30" s="12"/>
    </row>
    <row r="31" spans="8:17" ht="12.75">
      <c r="H31" s="20"/>
      <c r="I31" s="5"/>
      <c r="J31" s="5"/>
      <c r="K31" s="5"/>
      <c r="L31" s="20"/>
      <c r="M31" s="5"/>
      <c r="N31" s="5"/>
      <c r="P31" s="12"/>
      <c r="Q31" s="12"/>
    </row>
    <row r="32" spans="2:17" ht="12.75">
      <c r="B32" t="s">
        <v>348</v>
      </c>
      <c r="H32" s="20"/>
      <c r="I32" s="5"/>
      <c r="J32" s="5"/>
      <c r="K32" s="5"/>
      <c r="L32" s="20"/>
      <c r="M32" s="5"/>
      <c r="N32" s="5"/>
      <c r="P32" s="12"/>
      <c r="Q32" s="12"/>
    </row>
    <row r="33" spans="2:17" ht="12.75">
      <c r="B33" t="s">
        <v>349</v>
      </c>
      <c r="F33" s="95"/>
      <c r="H33" s="51">
        <v>-744</v>
      </c>
      <c r="I33" s="52"/>
      <c r="J33" s="28">
        <v>-781</v>
      </c>
      <c r="K33" s="52"/>
      <c r="L33" s="53">
        <v>-3735</v>
      </c>
      <c r="M33" s="52"/>
      <c r="N33" s="54">
        <v>-2144</v>
      </c>
      <c r="P33" s="93"/>
      <c r="Q33" s="12"/>
    </row>
    <row r="34" spans="2:17" ht="12.75">
      <c r="B34" t="s">
        <v>471</v>
      </c>
      <c r="F34" s="95"/>
      <c r="H34" s="55">
        <v>-1178</v>
      </c>
      <c r="I34" s="21"/>
      <c r="J34" s="16">
        <v>-12612</v>
      </c>
      <c r="K34" s="21"/>
      <c r="L34" s="47">
        <v>8485</v>
      </c>
      <c r="M34" s="21"/>
      <c r="N34" s="56">
        <v>-56164</v>
      </c>
      <c r="P34" s="93"/>
      <c r="Q34" s="12"/>
    </row>
    <row r="35" spans="8:17" ht="12.75">
      <c r="H35" s="9"/>
      <c r="I35" s="6"/>
      <c r="J35" s="6"/>
      <c r="K35" s="6"/>
      <c r="L35" s="9"/>
      <c r="M35" s="6"/>
      <c r="N35" s="6"/>
      <c r="P35" s="93"/>
      <c r="Q35" s="12"/>
    </row>
    <row r="36" spans="6:17" ht="12.75">
      <c r="F36" s="95" t="s">
        <v>301</v>
      </c>
      <c r="H36" s="47">
        <f>SUM(H33:H35)</f>
        <v>-1922</v>
      </c>
      <c r="I36" s="21"/>
      <c r="J36" s="21">
        <f>SUM(J33:J35)</f>
        <v>-13393</v>
      </c>
      <c r="K36" s="21"/>
      <c r="L36" s="47">
        <f>SUM(L33:L35)</f>
        <v>4750</v>
      </c>
      <c r="M36" s="21"/>
      <c r="N36" s="21">
        <f>SUM(N33:N35)</f>
        <v>-58308</v>
      </c>
      <c r="P36" s="12"/>
      <c r="Q36" s="12"/>
    </row>
    <row r="37" spans="8:17" ht="12.75">
      <c r="H37" s="9"/>
      <c r="I37" s="6"/>
      <c r="J37" s="6"/>
      <c r="K37" s="6"/>
      <c r="L37" s="9"/>
      <c r="M37" s="6"/>
      <c r="N37" s="6"/>
      <c r="P37" s="12"/>
      <c r="Q37" s="12"/>
    </row>
    <row r="38" spans="2:17" ht="13.5" thickBot="1">
      <c r="B38" s="3" t="s">
        <v>70</v>
      </c>
      <c r="H38" s="57">
        <f>+H30+H36</f>
        <v>285179</v>
      </c>
      <c r="I38" s="44"/>
      <c r="J38" s="58">
        <f>+J30+J36</f>
        <v>24627</v>
      </c>
      <c r="K38" s="44"/>
      <c r="L38" s="57">
        <f>+L30+L36</f>
        <v>372026</v>
      </c>
      <c r="M38" s="44"/>
      <c r="N38" s="58">
        <f>+N30+N36</f>
        <v>138538</v>
      </c>
      <c r="P38" s="12"/>
      <c r="Q38" s="12"/>
    </row>
    <row r="39" spans="8:17" ht="12.75">
      <c r="H39" s="20"/>
      <c r="I39" s="5"/>
      <c r="J39" s="5"/>
      <c r="K39" s="5"/>
      <c r="L39" s="20"/>
      <c r="M39" s="5"/>
      <c r="N39" s="5"/>
      <c r="P39" s="12"/>
      <c r="Q39" s="12"/>
    </row>
    <row r="40" spans="8:17" ht="12.75">
      <c r="H40" s="3"/>
      <c r="L40" s="3"/>
      <c r="P40" s="12"/>
      <c r="Q40" s="12"/>
    </row>
    <row r="41" spans="2:17" ht="12.75">
      <c r="B41" t="s">
        <v>207</v>
      </c>
      <c r="H41" s="3"/>
      <c r="L41" s="3"/>
      <c r="P41" s="12"/>
      <c r="Q41" s="12"/>
    </row>
    <row r="42" spans="2:17" ht="12.75">
      <c r="B42" t="s">
        <v>444</v>
      </c>
      <c r="H42" s="48">
        <v>266619</v>
      </c>
      <c r="I42" s="5"/>
      <c r="J42" s="15">
        <v>22934</v>
      </c>
      <c r="K42" s="5"/>
      <c r="L42" s="20">
        <v>331603</v>
      </c>
      <c r="M42" s="5"/>
      <c r="N42" s="5">
        <v>99260</v>
      </c>
      <c r="O42" s="5"/>
      <c r="P42" s="12"/>
      <c r="Q42" s="12"/>
    </row>
    <row r="43" spans="2:17" ht="12.75">
      <c r="B43" t="s">
        <v>324</v>
      </c>
      <c r="H43" s="48">
        <v>18560</v>
      </c>
      <c r="I43" s="21"/>
      <c r="J43" s="15">
        <v>1693</v>
      </c>
      <c r="K43" s="21"/>
      <c r="L43" s="47">
        <v>40423</v>
      </c>
      <c r="M43" s="21"/>
      <c r="N43" s="21">
        <v>39278</v>
      </c>
      <c r="O43" s="5"/>
      <c r="P43" s="12"/>
      <c r="Q43" s="12"/>
    </row>
    <row r="44" spans="2:17" ht="13.5" thickBot="1">
      <c r="B44" s="3" t="s">
        <v>70</v>
      </c>
      <c r="H44" s="22">
        <f>SUM(H42:H43)</f>
        <v>285179</v>
      </c>
      <c r="I44" s="44"/>
      <c r="J44" s="59">
        <f>SUM(J42:J43)</f>
        <v>24627</v>
      </c>
      <c r="K44" s="44"/>
      <c r="L44" s="19">
        <f>SUM(L42:L43)</f>
        <v>372026</v>
      </c>
      <c r="M44" s="44"/>
      <c r="N44" s="44">
        <f>SUM(N42:N43)</f>
        <v>138538</v>
      </c>
      <c r="O44" s="5"/>
      <c r="P44" s="12"/>
      <c r="Q44" s="12"/>
    </row>
    <row r="45" spans="8:17" ht="12.75">
      <c r="H45" s="3"/>
      <c r="L45" s="3"/>
      <c r="P45" s="12"/>
      <c r="Q45" s="12"/>
    </row>
    <row r="46" spans="8:17" ht="12.75">
      <c r="H46" s="3"/>
      <c r="L46" s="3"/>
      <c r="P46" s="12"/>
      <c r="Q46" s="12"/>
    </row>
    <row r="47" spans="8:17" ht="12.75">
      <c r="H47" s="25" t="s">
        <v>211</v>
      </c>
      <c r="J47" s="24" t="s">
        <v>211</v>
      </c>
      <c r="L47" s="25" t="s">
        <v>211</v>
      </c>
      <c r="N47" s="24" t="s">
        <v>211</v>
      </c>
      <c r="P47" s="12"/>
      <c r="Q47" s="12"/>
    </row>
    <row r="48" spans="8:17" ht="12.75">
      <c r="H48" s="25"/>
      <c r="J48" s="24"/>
      <c r="L48" s="25"/>
      <c r="N48" s="24"/>
      <c r="P48" s="12"/>
      <c r="Q48" s="12"/>
    </row>
    <row r="49" spans="2:17" ht="12.75">
      <c r="B49" t="s">
        <v>71</v>
      </c>
      <c r="H49" s="25"/>
      <c r="J49" s="24"/>
      <c r="L49" s="25"/>
      <c r="N49" s="24"/>
      <c r="P49" s="12"/>
      <c r="Q49" s="12"/>
    </row>
    <row r="50" spans="2:17" ht="12.75">
      <c r="B50" t="s">
        <v>445</v>
      </c>
      <c r="H50" s="3"/>
      <c r="L50" s="3"/>
      <c r="P50" s="93"/>
      <c r="Q50" s="12"/>
    </row>
    <row r="51" spans="2:17" ht="12.75">
      <c r="B51" t="s">
        <v>399</v>
      </c>
      <c r="F51" s="139" t="s">
        <v>401</v>
      </c>
      <c r="G51" s="125"/>
      <c r="H51" s="186">
        <f>+'KLSE-FI-note'!I483</f>
        <v>52.768151366114814</v>
      </c>
      <c r="I51" s="94"/>
      <c r="J51" s="187">
        <f>+'KLSE-FI-note'!K483</f>
        <v>4.994925361431876</v>
      </c>
      <c r="K51" s="94"/>
      <c r="L51" s="186">
        <f>+'KLSE-FI-note'!M483</f>
        <v>71.05712589811665</v>
      </c>
      <c r="M51" s="94"/>
      <c r="N51" s="187">
        <f>+'KLSE-FI-note'!O483</f>
        <v>21.55712551389833</v>
      </c>
      <c r="P51" s="12"/>
      <c r="Q51" s="12"/>
    </row>
    <row r="52" spans="2:17" ht="12.75">
      <c r="B52" t="s">
        <v>400</v>
      </c>
      <c r="F52" s="139" t="s">
        <v>402</v>
      </c>
      <c r="G52" s="125"/>
      <c r="H52" s="188" t="str">
        <f>+'KLSE-FI-note'!I502</f>
        <v>NA</v>
      </c>
      <c r="I52" s="94"/>
      <c r="J52" s="189">
        <f>+'KLSE-FI-note'!K502</f>
        <v>4.970707633354501</v>
      </c>
      <c r="K52" s="94"/>
      <c r="L52" s="188" t="str">
        <f>+'KLSE-FI-note'!M502</f>
        <v>NA</v>
      </c>
      <c r="M52" s="94"/>
      <c r="N52" s="189">
        <f>+'KLSE-FI-note'!O502</f>
        <v>21.40243521159863</v>
      </c>
      <c r="P52" s="12"/>
      <c r="Q52" s="12"/>
    </row>
    <row r="53" spans="8:17" ht="12.75">
      <c r="H53" s="60"/>
      <c r="I53" s="12"/>
      <c r="J53" s="29"/>
      <c r="K53" s="12"/>
      <c r="L53" s="60"/>
      <c r="M53" s="12"/>
      <c r="N53" s="29"/>
      <c r="P53" s="12"/>
      <c r="Q53" s="12"/>
    </row>
    <row r="54" spans="8:17" ht="12.75">
      <c r="H54" s="60"/>
      <c r="I54" s="12"/>
      <c r="J54" s="29"/>
      <c r="K54" s="12"/>
      <c r="L54" s="60"/>
      <c r="M54" s="12"/>
      <c r="N54" s="29"/>
      <c r="P54" s="12"/>
      <c r="Q54" s="12"/>
    </row>
    <row r="55" spans="8:17" ht="12.75">
      <c r="H55" s="3"/>
      <c r="L55" s="3"/>
      <c r="P55" s="12"/>
      <c r="Q55" s="12"/>
    </row>
    <row r="56" spans="16:17" ht="12.75">
      <c r="P56" s="12"/>
      <c r="Q56" s="12"/>
    </row>
    <row r="57" spans="2:17" ht="38.25" customHeight="1">
      <c r="B57" s="193" t="s">
        <v>11</v>
      </c>
      <c r="C57" s="194"/>
      <c r="D57" s="194"/>
      <c r="E57" s="194"/>
      <c r="F57" s="194"/>
      <c r="G57" s="194"/>
      <c r="H57" s="194"/>
      <c r="I57" s="194"/>
      <c r="J57" s="194"/>
      <c r="K57" s="194"/>
      <c r="L57" s="194"/>
      <c r="M57" s="194"/>
      <c r="N57" s="194"/>
      <c r="P57" s="12"/>
      <c r="Q57" s="12"/>
    </row>
    <row r="58" spans="2:17" ht="12.75">
      <c r="B58" s="3"/>
      <c r="P58" s="12"/>
      <c r="Q58" s="12"/>
    </row>
    <row r="59" spans="16:17" ht="12.75">
      <c r="P59" s="12"/>
      <c r="Q59" s="12"/>
    </row>
    <row r="60" spans="16:17" ht="12.75">
      <c r="P60" s="12"/>
      <c r="Q60" s="12"/>
    </row>
    <row r="61" spans="16:17" ht="12.75">
      <c r="P61" s="12"/>
      <c r="Q61" s="12"/>
    </row>
    <row r="62" spans="16:17" ht="12.75">
      <c r="P62" s="12"/>
      <c r="Q62" s="12"/>
    </row>
    <row r="63" spans="16:17" ht="12.75">
      <c r="P63" s="12"/>
      <c r="Q63" s="12"/>
    </row>
    <row r="64" spans="16:17" ht="12.75">
      <c r="P64" s="12"/>
      <c r="Q64" s="12"/>
    </row>
  </sheetData>
  <mergeCells count="3">
    <mergeCell ref="H6:J6"/>
    <mergeCell ref="L6:N6"/>
    <mergeCell ref="B57:N57"/>
  </mergeCells>
  <printOptions horizont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130"/>
  <sheetViews>
    <sheetView view="pageBreakPreview" zoomScaleSheetLayoutView="100" workbookViewId="0" topLeftCell="A1">
      <pane xSplit="4" ySplit="7" topLeftCell="E8" activePane="bottomRight" state="frozen"/>
      <selection pane="topLeft" activeCell="E47" sqref="E47"/>
      <selection pane="topRight" activeCell="E47" sqref="E47"/>
      <selection pane="bottomLeft" activeCell="E47" sqref="E47"/>
      <selection pane="bottomRight" activeCell="F22" sqref="F22"/>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 min="12" max="12" width="12.00390625" style="0" customWidth="1"/>
  </cols>
  <sheetData>
    <row r="1" ht="12.75">
      <c r="A1" s="3" t="s">
        <v>437</v>
      </c>
    </row>
    <row r="2" ht="12.75">
      <c r="A2" s="3" t="s">
        <v>165</v>
      </c>
    </row>
    <row r="3" ht="12.75">
      <c r="A3" s="26" t="s">
        <v>212</v>
      </c>
    </row>
    <row r="4" ht="12.75">
      <c r="H4" s="25"/>
    </row>
    <row r="5" spans="8:10" ht="12.75">
      <c r="H5" s="25" t="s">
        <v>216</v>
      </c>
      <c r="J5" s="24" t="s">
        <v>216</v>
      </c>
    </row>
    <row r="6" spans="8:10" ht="12.75">
      <c r="H6" s="30" t="s">
        <v>466</v>
      </c>
      <c r="J6" s="38" t="s">
        <v>332</v>
      </c>
    </row>
    <row r="7" spans="6:10" ht="12.75">
      <c r="F7" s="25" t="s">
        <v>213</v>
      </c>
      <c r="H7" s="37" t="s">
        <v>315</v>
      </c>
      <c r="J7" s="31" t="s">
        <v>315</v>
      </c>
    </row>
    <row r="8" spans="6:10" ht="12.75">
      <c r="F8" s="25"/>
      <c r="H8" s="37" t="s">
        <v>12</v>
      </c>
      <c r="J8" s="31" t="s">
        <v>13</v>
      </c>
    </row>
    <row r="9" spans="6:10" ht="12.75">
      <c r="F9" s="25"/>
      <c r="H9" s="37"/>
      <c r="J9" s="31" t="s">
        <v>304</v>
      </c>
    </row>
    <row r="10" spans="1:8" ht="12.75">
      <c r="A10" s="3" t="s">
        <v>167</v>
      </c>
      <c r="H10" s="25"/>
    </row>
    <row r="11" ht="12.75">
      <c r="A11" s="3" t="s">
        <v>171</v>
      </c>
    </row>
    <row r="12" spans="1:12" ht="12.75">
      <c r="A12" t="s">
        <v>456</v>
      </c>
      <c r="F12" s="95" t="s">
        <v>446</v>
      </c>
      <c r="H12" s="50">
        <v>1495483</v>
      </c>
      <c r="I12" s="6"/>
      <c r="J12" s="152">
        <v>1424975</v>
      </c>
      <c r="L12" s="46"/>
    </row>
    <row r="13" spans="1:12" ht="12.75">
      <c r="A13" t="s">
        <v>305</v>
      </c>
      <c r="F13" s="95" t="s">
        <v>446</v>
      </c>
      <c r="H13" s="50">
        <v>20128</v>
      </c>
      <c r="I13" s="6"/>
      <c r="J13" s="152">
        <v>20356</v>
      </c>
      <c r="L13" s="46"/>
    </row>
    <row r="14" spans="1:12" ht="12.75">
      <c r="A14" t="s">
        <v>26</v>
      </c>
      <c r="H14" s="71">
        <v>1432068</v>
      </c>
      <c r="I14" s="6"/>
      <c r="J14" s="152">
        <v>836139</v>
      </c>
      <c r="L14" s="46"/>
    </row>
    <row r="15" spans="1:12" ht="12.75">
      <c r="A15" t="s">
        <v>447</v>
      </c>
      <c r="F15" s="95" t="s">
        <v>374</v>
      </c>
      <c r="H15" s="71">
        <v>286250</v>
      </c>
      <c r="I15" s="6"/>
      <c r="J15" s="46">
        <v>0</v>
      </c>
      <c r="L15" s="46"/>
    </row>
    <row r="16" spans="1:12" ht="12.75">
      <c r="A16" t="s">
        <v>8</v>
      </c>
      <c r="F16" s="95" t="s">
        <v>221</v>
      </c>
      <c r="H16" s="50">
        <v>0</v>
      </c>
      <c r="I16" s="6"/>
      <c r="J16" s="46">
        <v>235</v>
      </c>
      <c r="L16" s="46"/>
    </row>
    <row r="17" spans="1:12" ht="12.75">
      <c r="A17" t="s">
        <v>42</v>
      </c>
      <c r="H17" s="50">
        <v>9602</v>
      </c>
      <c r="I17" s="6"/>
      <c r="J17" s="46">
        <v>7774</v>
      </c>
      <c r="L17" s="46"/>
    </row>
    <row r="18" spans="1:12" ht="12.75">
      <c r="A18" t="s">
        <v>264</v>
      </c>
      <c r="H18" s="50">
        <v>309607</v>
      </c>
      <c r="I18" s="6"/>
      <c r="J18" s="46">
        <v>272209</v>
      </c>
      <c r="L18" s="46"/>
    </row>
    <row r="19" spans="1:12" ht="12.75">
      <c r="A19" t="s">
        <v>187</v>
      </c>
      <c r="H19" s="50">
        <v>480916</v>
      </c>
      <c r="I19" s="6"/>
      <c r="J19" s="46">
        <v>506016</v>
      </c>
      <c r="L19" s="46"/>
    </row>
    <row r="20" spans="1:12" ht="12.75">
      <c r="A20" t="s">
        <v>193</v>
      </c>
      <c r="H20" s="49">
        <v>185812</v>
      </c>
      <c r="I20" s="21"/>
      <c r="J20" s="45">
        <v>185812</v>
      </c>
      <c r="L20" s="46"/>
    </row>
    <row r="21" spans="8:12" ht="12.75">
      <c r="H21" s="9">
        <f>SUM(H12:H20)</f>
        <v>4219866</v>
      </c>
      <c r="I21" s="6"/>
      <c r="J21" s="6">
        <f>SUM(J12:J20)</f>
        <v>3253516</v>
      </c>
      <c r="L21" s="6"/>
    </row>
    <row r="22" spans="8:12" ht="12.75">
      <c r="H22" s="9"/>
      <c r="I22" s="6"/>
      <c r="J22" s="6"/>
      <c r="L22" s="6"/>
    </row>
    <row r="23" spans="1:12" ht="12.75">
      <c r="A23" s="3" t="s">
        <v>265</v>
      </c>
      <c r="H23" s="20"/>
      <c r="I23" s="5"/>
      <c r="J23" s="5"/>
      <c r="L23" s="6"/>
    </row>
    <row r="24" spans="1:12" ht="12.75">
      <c r="A24" s="14" t="s">
        <v>384</v>
      </c>
      <c r="F24" s="95" t="s">
        <v>374</v>
      </c>
      <c r="H24" s="51">
        <v>503261</v>
      </c>
      <c r="I24" s="52"/>
      <c r="J24" s="54">
        <v>80910</v>
      </c>
      <c r="L24" s="6"/>
    </row>
    <row r="25" spans="1:12" ht="12.75">
      <c r="A25" t="s">
        <v>316</v>
      </c>
      <c r="H25" s="104">
        <v>12999</v>
      </c>
      <c r="I25" s="6"/>
      <c r="J25" s="105">
        <v>15026</v>
      </c>
      <c r="L25" s="46"/>
    </row>
    <row r="26" spans="1:12" ht="12.75">
      <c r="A26" t="s">
        <v>123</v>
      </c>
      <c r="H26" s="104">
        <v>6409</v>
      </c>
      <c r="I26" s="6"/>
      <c r="J26" s="105">
        <v>5576</v>
      </c>
      <c r="L26" s="46"/>
    </row>
    <row r="27" spans="1:12" ht="12.75">
      <c r="A27" t="s">
        <v>205</v>
      </c>
      <c r="H27" s="104">
        <v>306293</v>
      </c>
      <c r="I27" s="6"/>
      <c r="J27" s="105">
        <v>257905</v>
      </c>
      <c r="L27" s="46"/>
    </row>
    <row r="28" spans="1:12" ht="12.75">
      <c r="A28" t="s">
        <v>242</v>
      </c>
      <c r="F28" s="95" t="s">
        <v>426</v>
      </c>
      <c r="H28" s="104">
        <v>188918</v>
      </c>
      <c r="I28" s="61" t="s">
        <v>2</v>
      </c>
      <c r="J28" s="105">
        <v>27078</v>
      </c>
      <c r="L28" s="46"/>
    </row>
    <row r="29" spans="1:12" ht="12.75">
      <c r="A29" t="s">
        <v>99</v>
      </c>
      <c r="H29" s="104">
        <v>1306</v>
      </c>
      <c r="I29" s="6"/>
      <c r="J29" s="105">
        <v>1834</v>
      </c>
      <c r="L29" s="46"/>
    </row>
    <row r="30" spans="1:12" ht="12.75">
      <c r="A30" t="s">
        <v>157</v>
      </c>
      <c r="H30" s="108">
        <v>1204228</v>
      </c>
      <c r="I30" s="21"/>
      <c r="J30" s="109">
        <v>1227245</v>
      </c>
      <c r="L30" s="46"/>
    </row>
    <row r="31" spans="8:12" ht="12.75">
      <c r="H31" s="108">
        <f>SUM(H24:H30)</f>
        <v>2223414</v>
      </c>
      <c r="I31" s="21"/>
      <c r="J31" s="109">
        <f>SUM(J24:J30)</f>
        <v>1615574</v>
      </c>
      <c r="L31" s="46"/>
    </row>
    <row r="32" spans="8:12" ht="12.75">
      <c r="H32" s="20"/>
      <c r="I32" s="5"/>
      <c r="J32" s="5"/>
      <c r="L32" s="6"/>
    </row>
    <row r="33" spans="1:12" ht="13.5" thickBot="1">
      <c r="A33" s="3" t="s">
        <v>168</v>
      </c>
      <c r="H33" s="22">
        <f>+H31+H21</f>
        <v>6443280</v>
      </c>
      <c r="I33" s="59"/>
      <c r="J33" s="116">
        <f>+J31+J21</f>
        <v>4869090</v>
      </c>
      <c r="L33" s="6"/>
    </row>
    <row r="34" spans="8:12" ht="12.75">
      <c r="H34" s="20"/>
      <c r="I34" s="5"/>
      <c r="J34" s="5"/>
      <c r="L34" s="6"/>
    </row>
    <row r="35" spans="8:12" ht="12.75">
      <c r="H35" s="20"/>
      <c r="I35" s="5"/>
      <c r="J35" s="5"/>
      <c r="L35" s="6"/>
    </row>
    <row r="36" spans="1:12" ht="12.75">
      <c r="A36" s="3" t="s">
        <v>169</v>
      </c>
      <c r="H36" s="20"/>
      <c r="I36" s="5"/>
      <c r="J36" s="5"/>
      <c r="L36" s="6"/>
    </row>
    <row r="37" spans="1:12" ht="12.75">
      <c r="A37" s="3" t="s">
        <v>448</v>
      </c>
      <c r="H37" s="20"/>
      <c r="I37" s="5"/>
      <c r="J37" s="5"/>
      <c r="L37" s="6"/>
    </row>
    <row r="38" spans="1:12" ht="12.75">
      <c r="A38" t="s">
        <v>27</v>
      </c>
      <c r="H38" s="48">
        <v>587347</v>
      </c>
      <c r="I38" s="5"/>
      <c r="J38" s="23">
        <v>463180</v>
      </c>
      <c r="L38" s="6"/>
    </row>
    <row r="39" spans="1:12" ht="12.75">
      <c r="A39" t="s">
        <v>317</v>
      </c>
      <c r="H39" s="50">
        <v>1346752</v>
      </c>
      <c r="I39" s="6"/>
      <c r="J39" s="46">
        <v>826525</v>
      </c>
      <c r="L39" s="6"/>
    </row>
    <row r="40" spans="1:12" ht="12.75">
      <c r="A40" t="s">
        <v>313</v>
      </c>
      <c r="H40" s="49">
        <v>-31987</v>
      </c>
      <c r="I40" s="21"/>
      <c r="J40" s="45">
        <v>-15057</v>
      </c>
      <c r="L40" s="6"/>
    </row>
    <row r="41" spans="1:12" ht="12.75">
      <c r="A41" s="3" t="s">
        <v>194</v>
      </c>
      <c r="H41" s="50">
        <f>SUM(H38:H40)</f>
        <v>1902112</v>
      </c>
      <c r="I41" s="9"/>
      <c r="J41" s="89">
        <f>SUM(J38:J40)</f>
        <v>1274648</v>
      </c>
      <c r="L41" s="6"/>
    </row>
    <row r="42" spans="1:12" ht="12.75">
      <c r="A42" s="3" t="s">
        <v>324</v>
      </c>
      <c r="H42" s="50">
        <v>174178</v>
      </c>
      <c r="I42" s="6"/>
      <c r="J42" s="46">
        <v>40478</v>
      </c>
      <c r="L42" s="6"/>
    </row>
    <row r="43" spans="8:12" ht="12.75">
      <c r="H43" s="46"/>
      <c r="I43" s="6"/>
      <c r="J43" s="46"/>
      <c r="L43" s="6"/>
    </row>
    <row r="44" spans="1:12" ht="12.75">
      <c r="A44" s="3" t="s">
        <v>170</v>
      </c>
      <c r="H44" s="128">
        <f>+H42+H41</f>
        <v>2076290</v>
      </c>
      <c r="I44" s="7"/>
      <c r="J44" s="129">
        <f>+J42+J41</f>
        <v>1315126</v>
      </c>
      <c r="L44" s="6"/>
    </row>
    <row r="45" spans="1:12" ht="12.75">
      <c r="A45" s="3"/>
      <c r="H45" s="50"/>
      <c r="I45" s="6"/>
      <c r="J45" s="89"/>
      <c r="L45" s="6"/>
    </row>
    <row r="46" spans="1:12" ht="12.75">
      <c r="A46" s="3" t="s">
        <v>172</v>
      </c>
      <c r="H46" s="50"/>
      <c r="I46" s="6"/>
      <c r="J46" s="46"/>
      <c r="L46" s="6"/>
    </row>
    <row r="47" ht="12.75">
      <c r="L47" s="6"/>
    </row>
    <row r="48" spans="1:12" ht="12.75">
      <c r="A48" t="s">
        <v>239</v>
      </c>
      <c r="F48" s="95" t="s">
        <v>238</v>
      </c>
      <c r="H48" s="102">
        <v>2858207</v>
      </c>
      <c r="I48" s="52"/>
      <c r="J48" s="103">
        <v>2375778</v>
      </c>
      <c r="L48" s="6"/>
    </row>
    <row r="49" spans="1:12" ht="12.75">
      <c r="A49" s="14" t="s">
        <v>132</v>
      </c>
      <c r="H49" s="104">
        <v>16324</v>
      </c>
      <c r="I49" s="6"/>
      <c r="J49" s="105">
        <v>17957</v>
      </c>
      <c r="L49" s="6"/>
    </row>
    <row r="50" spans="1:12" ht="12.75">
      <c r="A50" t="s">
        <v>263</v>
      </c>
      <c r="H50" s="104">
        <v>318745</v>
      </c>
      <c r="I50" s="6"/>
      <c r="J50" s="105">
        <v>327230</v>
      </c>
      <c r="L50" s="6"/>
    </row>
    <row r="51" spans="1:12" ht="12.75">
      <c r="A51" t="s">
        <v>101</v>
      </c>
      <c r="F51" s="95"/>
      <c r="H51" s="184">
        <v>249590</v>
      </c>
      <c r="I51" s="6"/>
      <c r="J51" s="105">
        <v>3103</v>
      </c>
      <c r="L51" s="6"/>
    </row>
    <row r="52" spans="8:12" ht="12.75">
      <c r="H52" s="106">
        <f>SUM(H48:H51)</f>
        <v>3442866</v>
      </c>
      <c r="I52" s="7"/>
      <c r="J52" s="107">
        <f>SUM(J48:J51)</f>
        <v>2724068</v>
      </c>
      <c r="L52" s="6"/>
    </row>
    <row r="53" spans="8:12" ht="12.75">
      <c r="H53" s="20"/>
      <c r="I53" s="5"/>
      <c r="J53" s="5"/>
      <c r="L53" s="6"/>
    </row>
    <row r="54" spans="1:12" ht="12.75">
      <c r="A54" s="3" t="s">
        <v>266</v>
      </c>
      <c r="H54" s="20"/>
      <c r="I54" s="5"/>
      <c r="J54" s="5"/>
      <c r="L54" s="6"/>
    </row>
    <row r="55" spans="1:12" ht="12.75">
      <c r="A55" t="s">
        <v>361</v>
      </c>
      <c r="F55" s="95"/>
      <c r="H55" s="102">
        <v>542706</v>
      </c>
      <c r="I55" s="52"/>
      <c r="J55" s="103">
        <v>481596</v>
      </c>
      <c r="L55" s="46"/>
    </row>
    <row r="56" spans="1:12" ht="12.75">
      <c r="A56" t="s">
        <v>222</v>
      </c>
      <c r="H56" s="104">
        <v>315322</v>
      </c>
      <c r="I56" s="6"/>
      <c r="J56" s="105">
        <v>300800</v>
      </c>
      <c r="L56" s="46"/>
    </row>
    <row r="57" spans="1:12" ht="12.75">
      <c r="A57" t="s">
        <v>188</v>
      </c>
      <c r="H57" s="104">
        <v>1214</v>
      </c>
      <c r="I57" s="6"/>
      <c r="J57" s="105">
        <v>0</v>
      </c>
      <c r="L57" s="46"/>
    </row>
    <row r="58" spans="1:12" ht="12.75">
      <c r="A58" t="s">
        <v>239</v>
      </c>
      <c r="F58" s="95" t="s">
        <v>238</v>
      </c>
      <c r="H58" s="104">
        <v>64882</v>
      </c>
      <c r="I58" s="6"/>
      <c r="J58" s="105">
        <v>47500</v>
      </c>
      <c r="L58" s="46"/>
    </row>
    <row r="59" spans="8:12" ht="12.75">
      <c r="H59" s="106">
        <f>SUM(H55:H58)</f>
        <v>924124</v>
      </c>
      <c r="I59" s="7"/>
      <c r="J59" s="107">
        <f>SUM(J55:J58)</f>
        <v>829896</v>
      </c>
      <c r="L59" s="46"/>
    </row>
    <row r="60" spans="8:12" ht="12.75">
      <c r="H60" s="20"/>
      <c r="I60" s="5"/>
      <c r="J60" s="5"/>
      <c r="L60" s="6"/>
    </row>
    <row r="61" spans="1:12" ht="12.75">
      <c r="A61" s="3" t="s">
        <v>173</v>
      </c>
      <c r="H61" s="50">
        <f>+H52+H59</f>
        <v>4366990</v>
      </c>
      <c r="I61" s="6"/>
      <c r="J61" s="89">
        <f>+J52+J59</f>
        <v>3553964</v>
      </c>
      <c r="L61" s="46"/>
    </row>
    <row r="62" spans="8:12" ht="12.75">
      <c r="H62" s="50"/>
      <c r="I62" s="6"/>
      <c r="J62" s="46"/>
      <c r="L62" s="46"/>
    </row>
    <row r="63" spans="1:12" ht="13.5" thickBot="1">
      <c r="A63" s="3" t="s">
        <v>7</v>
      </c>
      <c r="H63" s="130">
        <f>+H61+H44</f>
        <v>6443280</v>
      </c>
      <c r="I63" s="127"/>
      <c r="J63" s="138">
        <f>+J61+J44</f>
        <v>4869090</v>
      </c>
      <c r="L63" s="46"/>
    </row>
    <row r="64" ht="12.75">
      <c r="L64" s="46"/>
    </row>
    <row r="65" ht="12.75">
      <c r="L65" s="46"/>
    </row>
    <row r="66" ht="12.75">
      <c r="L66" s="46"/>
    </row>
    <row r="67" ht="12.75">
      <c r="L67" s="12"/>
    </row>
    <row r="68" spans="8:12" ht="12.75">
      <c r="H68" s="46"/>
      <c r="I68" s="6"/>
      <c r="J68" s="46"/>
      <c r="L68" s="12"/>
    </row>
    <row r="69" spans="1:13" ht="38.25" customHeight="1">
      <c r="A69" s="193" t="s">
        <v>392</v>
      </c>
      <c r="B69" s="194"/>
      <c r="C69" s="194"/>
      <c r="D69" s="194"/>
      <c r="E69" s="194"/>
      <c r="F69" s="194"/>
      <c r="G69" s="194"/>
      <c r="H69" s="194"/>
      <c r="I69" s="194"/>
      <c r="J69" s="194"/>
      <c r="K69" s="13"/>
      <c r="L69" s="13"/>
      <c r="M69" s="13"/>
    </row>
    <row r="70" spans="8:12" ht="12.75">
      <c r="H70" s="6"/>
      <c r="I70" s="6"/>
      <c r="J70" s="6"/>
      <c r="L70" s="12"/>
    </row>
    <row r="71" spans="1:12" ht="12.75">
      <c r="A71" s="32"/>
      <c r="H71" s="5">
        <f>+H63-H33</f>
        <v>0</v>
      </c>
      <c r="I71" s="5"/>
      <c r="J71" s="5">
        <f>+J63-J33</f>
        <v>0</v>
      </c>
      <c r="L71" s="6"/>
    </row>
    <row r="72" spans="1:10" ht="12.75">
      <c r="A72" s="3"/>
      <c r="H72" s="5"/>
      <c r="I72" s="5"/>
      <c r="J72" s="5"/>
    </row>
    <row r="73" spans="8:10" ht="12.75">
      <c r="H73" s="2" t="e">
        <f>+#REF!</f>
        <v>#REF!</v>
      </c>
      <c r="I73" s="5"/>
      <c r="J73" s="2" t="e">
        <f>+#REF!</f>
        <v>#REF!</v>
      </c>
    </row>
    <row r="74" spans="8:10" ht="12.75">
      <c r="H74" s="5"/>
      <c r="I74" s="5"/>
      <c r="J74" s="5"/>
    </row>
    <row r="75" spans="8:10" ht="12.75">
      <c r="H75" s="5"/>
      <c r="I75" s="5"/>
      <c r="J75" s="5"/>
    </row>
    <row r="76" spans="8:10" ht="12.75">
      <c r="H76" s="5"/>
      <c r="I76" s="5"/>
      <c r="J76" s="5"/>
    </row>
    <row r="77" spans="8:10" ht="12.75">
      <c r="H77" s="5"/>
      <c r="I77" s="5"/>
      <c r="J77" s="5"/>
    </row>
    <row r="78" spans="8:10" ht="12.75">
      <c r="H78" s="5"/>
      <c r="I78" s="5"/>
      <c r="J78" s="5"/>
    </row>
    <row r="79" spans="8:10" ht="12.75">
      <c r="H79" s="5"/>
      <c r="I79" s="5"/>
      <c r="J79" s="5"/>
    </row>
    <row r="80" spans="8:10" ht="12.75">
      <c r="H80" s="5"/>
      <c r="I80" s="5"/>
      <c r="J80" s="5"/>
    </row>
    <row r="81" spans="8:10" ht="12.75">
      <c r="H81" s="5"/>
      <c r="I81" s="5"/>
      <c r="J81" s="5"/>
    </row>
    <row r="82" spans="8:10" ht="12.75">
      <c r="H82" s="5"/>
      <c r="I82" s="5"/>
      <c r="J82" s="5"/>
    </row>
    <row r="83" spans="8:10" ht="12.75">
      <c r="H83" s="5"/>
      <c r="I83" s="5"/>
      <c r="J83" s="5"/>
    </row>
    <row r="84" spans="8:10" ht="12.75">
      <c r="H84" s="5"/>
      <c r="I84" s="5"/>
      <c r="J84" s="5"/>
    </row>
    <row r="85" spans="8:10" ht="12.75">
      <c r="H85" s="5"/>
      <c r="I85" s="5"/>
      <c r="J85" s="5"/>
    </row>
    <row r="86" spans="8:10" ht="12.75">
      <c r="H86" s="5"/>
      <c r="I86" s="5"/>
      <c r="J86" s="5"/>
    </row>
    <row r="87" spans="8:10" ht="12.75">
      <c r="H87" s="5"/>
      <c r="I87" s="5"/>
      <c r="J87" s="5"/>
    </row>
    <row r="88" spans="8:10" ht="12.75">
      <c r="H88" s="5"/>
      <c r="I88" s="5"/>
      <c r="J88" s="5"/>
    </row>
    <row r="89" spans="8:10" ht="12.75">
      <c r="H89" s="5"/>
      <c r="I89" s="5"/>
      <c r="J89" s="5"/>
    </row>
    <row r="90" spans="8:10" ht="12.75">
      <c r="H90" s="5"/>
      <c r="I90" s="5"/>
      <c r="J90" s="5"/>
    </row>
    <row r="91" spans="8:10" ht="12.75">
      <c r="H91" s="5"/>
      <c r="I91" s="5"/>
      <c r="J91" s="5"/>
    </row>
    <row r="92" spans="8:10" ht="12.75">
      <c r="H92" s="5"/>
      <c r="I92" s="5"/>
      <c r="J92" s="5"/>
    </row>
    <row r="93" spans="8:10" ht="12.75">
      <c r="H93" s="5"/>
      <c r="I93" s="5"/>
      <c r="J93" s="5"/>
    </row>
    <row r="94" spans="8:10" ht="12.75">
      <c r="H94" s="5"/>
      <c r="I94" s="5"/>
      <c r="J94" s="5"/>
    </row>
    <row r="95" spans="8:10" ht="12.75">
      <c r="H95" s="5"/>
      <c r="I95" s="5"/>
      <c r="J95" s="5"/>
    </row>
    <row r="96" spans="8:10" ht="12.75">
      <c r="H96" s="5"/>
      <c r="I96" s="5"/>
      <c r="J96" s="5"/>
    </row>
    <row r="97" spans="8:10" ht="12.75">
      <c r="H97" s="5"/>
      <c r="I97" s="5"/>
      <c r="J97" s="5"/>
    </row>
    <row r="98" spans="8:10" ht="12.75">
      <c r="H98" s="5"/>
      <c r="I98" s="5"/>
      <c r="J98" s="5"/>
    </row>
    <row r="99" spans="8:10" ht="12.75">
      <c r="H99" s="5"/>
      <c r="I99" s="5"/>
      <c r="J99" s="5"/>
    </row>
    <row r="100" spans="8:10" ht="12.75">
      <c r="H100" s="5"/>
      <c r="I100" s="5"/>
      <c r="J100" s="5"/>
    </row>
    <row r="101" spans="8:10" ht="12.75">
      <c r="H101" s="5"/>
      <c r="I101" s="5"/>
      <c r="J101" s="5"/>
    </row>
    <row r="102" spans="8:10" ht="12.75">
      <c r="H102" s="5"/>
      <c r="I102" s="5"/>
      <c r="J102" s="5"/>
    </row>
    <row r="103" spans="8:10" ht="12.75">
      <c r="H103" s="5"/>
      <c r="I103" s="5"/>
      <c r="J103" s="5"/>
    </row>
    <row r="104" spans="8:10" ht="12.75">
      <c r="H104" s="5"/>
      <c r="I104" s="5"/>
      <c r="J104" s="5"/>
    </row>
    <row r="105" spans="8:10" ht="12.75">
      <c r="H105" s="5"/>
      <c r="I105" s="5"/>
      <c r="J105" s="5"/>
    </row>
    <row r="106" spans="8:10" ht="12.75">
      <c r="H106" s="5"/>
      <c r="I106" s="5"/>
      <c r="J106" s="5"/>
    </row>
    <row r="107" spans="8:10" ht="12.75">
      <c r="H107" s="5"/>
      <c r="I107" s="5"/>
      <c r="J107" s="5"/>
    </row>
    <row r="108" spans="8:10" ht="12.75">
      <c r="H108" s="5"/>
      <c r="I108" s="5"/>
      <c r="J108" s="5"/>
    </row>
    <row r="109" spans="8:10" ht="12.75">
      <c r="H109" s="5"/>
      <c r="I109" s="5"/>
      <c r="J109" s="5"/>
    </row>
    <row r="110" spans="8:10" ht="12.75">
      <c r="H110" s="5"/>
      <c r="I110" s="5"/>
      <c r="J110" s="5"/>
    </row>
    <row r="111" spans="8:10" ht="12.75">
      <c r="H111" s="5"/>
      <c r="I111" s="5"/>
      <c r="J111" s="5"/>
    </row>
    <row r="112" spans="8:10" ht="12.75">
      <c r="H112" s="5"/>
      <c r="I112" s="5"/>
      <c r="J112" s="5"/>
    </row>
    <row r="113" spans="8:10" ht="12.75">
      <c r="H113" s="5"/>
      <c r="I113" s="5"/>
      <c r="J113" s="5"/>
    </row>
    <row r="114" spans="8:10" ht="12.75">
      <c r="H114" s="5"/>
      <c r="I114" s="5"/>
      <c r="J114" s="5"/>
    </row>
    <row r="115" spans="8:10" ht="12.75">
      <c r="H115" s="5"/>
      <c r="I115" s="5"/>
      <c r="J115" s="5"/>
    </row>
    <row r="116" spans="8:10" ht="12.75">
      <c r="H116" s="5"/>
      <c r="I116" s="5"/>
      <c r="J116" s="5"/>
    </row>
    <row r="117" spans="8:10" ht="12.75">
      <c r="H117" s="5"/>
      <c r="I117" s="5"/>
      <c r="J117" s="5"/>
    </row>
    <row r="118" spans="8:10" ht="12.75">
      <c r="H118" s="5"/>
      <c r="I118" s="5"/>
      <c r="J118" s="5"/>
    </row>
    <row r="119" spans="8:10" ht="12.75">
      <c r="H119" s="5"/>
      <c r="I119" s="5"/>
      <c r="J119" s="5"/>
    </row>
    <row r="120" spans="8:10" ht="12.75">
      <c r="H120" s="5"/>
      <c r="I120" s="5"/>
      <c r="J120" s="5"/>
    </row>
    <row r="121" spans="8:10" ht="12.75">
      <c r="H121" s="5"/>
      <c r="I121" s="5"/>
      <c r="J121" s="5"/>
    </row>
    <row r="122" spans="8:10" ht="12.75">
      <c r="H122" s="5"/>
      <c r="I122" s="5"/>
      <c r="J122" s="5"/>
    </row>
    <row r="123" spans="8:10" ht="12.75">
      <c r="H123" s="5"/>
      <c r="I123" s="5"/>
      <c r="J123" s="5"/>
    </row>
    <row r="124" spans="8:10" ht="12.75">
      <c r="H124" s="5"/>
      <c r="I124" s="5"/>
      <c r="J124" s="5"/>
    </row>
    <row r="125" spans="8:10" ht="12.75">
      <c r="H125" s="5"/>
      <c r="I125" s="5"/>
      <c r="J125" s="5"/>
    </row>
    <row r="126" spans="8:10" ht="12.75">
      <c r="H126" s="5"/>
      <c r="I126" s="5"/>
      <c r="J126" s="5"/>
    </row>
    <row r="127" spans="8:10" ht="12.75">
      <c r="H127" s="5"/>
      <c r="I127" s="5"/>
      <c r="J127" s="5"/>
    </row>
    <row r="128" spans="8:10" ht="12.75">
      <c r="H128" s="5"/>
      <c r="I128" s="5"/>
      <c r="J128" s="5"/>
    </row>
    <row r="129" spans="8:10" ht="12.75">
      <c r="H129" s="5"/>
      <c r="I129" s="5"/>
      <c r="J129" s="5"/>
    </row>
    <row r="130" spans="8:10" ht="12.75">
      <c r="H130" s="5"/>
      <c r="I130" s="5"/>
      <c r="J130" s="5"/>
    </row>
  </sheetData>
  <mergeCells count="1">
    <mergeCell ref="A69:J69"/>
  </mergeCells>
  <printOptions horizontalCentered="1"/>
  <pageMargins left="0.75" right="0.5" top="0.5" bottom="0.5"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B2:N644"/>
  <sheetViews>
    <sheetView view="pageBreakPreview" zoomScaleSheetLayoutView="100" workbookViewId="0" topLeftCell="A2">
      <pane xSplit="5" ySplit="8" topLeftCell="F10" activePane="bottomRight" state="frozen"/>
      <selection pane="topLeft" activeCell="E47" sqref="E47"/>
      <selection pane="topRight" activeCell="E47" sqref="E47"/>
      <selection pane="bottomLeft" activeCell="E47" sqref="E47"/>
      <selection pane="bottomRight" activeCell="G25" sqref="G25"/>
    </sheetView>
  </sheetViews>
  <sheetFormatPr defaultColWidth="9.140625" defaultRowHeight="12.75"/>
  <cols>
    <col min="2" max="2" width="6.00390625" style="0" customWidth="1"/>
    <col min="6" max="6" width="15.140625" style="0" customWidth="1"/>
    <col min="8" max="8" width="11.00390625" style="0" customWidth="1"/>
    <col min="9" max="9" width="3.140625" style="0" customWidth="1"/>
    <col min="10" max="10" width="11.8515625" style="0" customWidth="1"/>
    <col min="11" max="11" width="2.8515625" style="0" customWidth="1"/>
    <col min="12" max="12" width="10.421875" style="0" customWidth="1"/>
    <col min="13" max="13" width="10.57421875" style="0" customWidth="1"/>
  </cols>
  <sheetData>
    <row r="2" ht="12.75">
      <c r="B2" s="3" t="s">
        <v>437</v>
      </c>
    </row>
    <row r="3" ht="12.75">
      <c r="B3" s="3" t="s">
        <v>165</v>
      </c>
    </row>
    <row r="4" ht="12.75">
      <c r="B4" s="26" t="s">
        <v>474</v>
      </c>
    </row>
    <row r="6" spans="10:12" ht="12.75">
      <c r="J6" s="25" t="s">
        <v>467</v>
      </c>
      <c r="L6" s="24" t="str">
        <f>+J6</f>
        <v>12 months </v>
      </c>
    </row>
    <row r="7" spans="10:12" ht="12.75">
      <c r="J7" s="25" t="s">
        <v>244</v>
      </c>
      <c r="L7" s="24" t="s">
        <v>244</v>
      </c>
    </row>
    <row r="8" spans="10:12" ht="12.75">
      <c r="J8" s="33" t="s">
        <v>466</v>
      </c>
      <c r="L8" s="85" t="s">
        <v>332</v>
      </c>
    </row>
    <row r="9" spans="8:12" ht="12.75">
      <c r="H9" s="25" t="s">
        <v>213</v>
      </c>
      <c r="J9" s="25" t="s">
        <v>315</v>
      </c>
      <c r="L9" s="24" t="s">
        <v>315</v>
      </c>
    </row>
    <row r="10" spans="10:12" ht="12.75">
      <c r="J10" s="25" t="s">
        <v>12</v>
      </c>
      <c r="K10" s="14"/>
      <c r="L10" s="24" t="s">
        <v>13</v>
      </c>
    </row>
    <row r="11" spans="10:12" ht="12.75">
      <c r="J11" s="25"/>
      <c r="K11" s="14"/>
      <c r="L11" s="24"/>
    </row>
    <row r="12" spans="2:12" ht="12.75">
      <c r="B12" s="3" t="s">
        <v>457</v>
      </c>
      <c r="L12" s="14"/>
    </row>
    <row r="13" spans="2:12" ht="12.75">
      <c r="B13" t="s">
        <v>245</v>
      </c>
      <c r="J13" s="48">
        <v>1247105</v>
      </c>
      <c r="L13" s="86">
        <v>1389017</v>
      </c>
    </row>
    <row r="14" spans="2:12" ht="12.75">
      <c r="B14" t="s">
        <v>43</v>
      </c>
      <c r="J14" s="48">
        <v>63948</v>
      </c>
      <c r="L14" s="86">
        <v>59204</v>
      </c>
    </row>
    <row r="15" spans="2:12" ht="12.75">
      <c r="B15" t="s">
        <v>454</v>
      </c>
      <c r="J15" s="48">
        <v>-697474</v>
      </c>
      <c r="L15" s="86">
        <v>-461239</v>
      </c>
    </row>
    <row r="16" spans="2:12" ht="12.75">
      <c r="B16" t="s">
        <v>160</v>
      </c>
      <c r="J16" s="50">
        <v>-562927</v>
      </c>
      <c r="K16" s="12"/>
      <c r="L16" s="89">
        <v>-516237</v>
      </c>
    </row>
    <row r="17" spans="2:12" ht="12.75">
      <c r="B17" t="s">
        <v>161</v>
      </c>
      <c r="J17" s="49">
        <v>-74804</v>
      </c>
      <c r="K17" s="11"/>
      <c r="L17" s="87">
        <v>-32634</v>
      </c>
    </row>
    <row r="18" spans="2:12" ht="12.75">
      <c r="B18" t="s">
        <v>449</v>
      </c>
      <c r="J18" s="71">
        <f>SUM(J13:J17)</f>
        <v>-24152</v>
      </c>
      <c r="L18" s="88">
        <f>SUM(L13:L17)</f>
        <v>438111</v>
      </c>
    </row>
    <row r="20" spans="2:12" ht="12.75">
      <c r="B20" t="s">
        <v>303</v>
      </c>
      <c r="J20" s="48">
        <v>24950</v>
      </c>
      <c r="L20" s="86">
        <v>36079</v>
      </c>
    </row>
    <row r="21" spans="2:12" ht="12.75">
      <c r="B21" t="s">
        <v>248</v>
      </c>
      <c r="J21" s="48">
        <v>-152613</v>
      </c>
      <c r="L21" s="86">
        <v>-97303</v>
      </c>
    </row>
    <row r="22" spans="2:12" ht="12.75">
      <c r="B22" t="s">
        <v>288</v>
      </c>
      <c r="J22" s="48">
        <v>-2032</v>
      </c>
      <c r="L22" s="86">
        <v>-9869</v>
      </c>
    </row>
    <row r="23" spans="2:12" ht="12.75">
      <c r="B23" t="s">
        <v>289</v>
      </c>
      <c r="J23" s="50">
        <v>44556</v>
      </c>
      <c r="L23" s="89">
        <v>11389</v>
      </c>
    </row>
    <row r="24" spans="10:12" ht="12.75">
      <c r="J24" s="49"/>
      <c r="L24" s="87"/>
    </row>
    <row r="25" spans="2:12" ht="12.75">
      <c r="B25" t="s">
        <v>179</v>
      </c>
      <c r="J25" s="72">
        <f>SUM(J18:J23)</f>
        <v>-109291</v>
      </c>
      <c r="K25" s="70"/>
      <c r="L25" s="90">
        <f>SUM(L18:L23)</f>
        <v>378407</v>
      </c>
    </row>
    <row r="26" spans="10:12" ht="12.75">
      <c r="J26" s="20"/>
      <c r="L26" s="8"/>
    </row>
    <row r="27" spans="2:12" ht="12.75">
      <c r="B27" s="3" t="s">
        <v>180</v>
      </c>
      <c r="J27" s="20"/>
      <c r="L27" s="8"/>
    </row>
    <row r="28" spans="2:12" ht="12.75">
      <c r="B28" t="s">
        <v>181</v>
      </c>
      <c r="J28" s="71">
        <v>30</v>
      </c>
      <c r="L28" s="88">
        <v>5887</v>
      </c>
    </row>
    <row r="29" spans="2:12" ht="12.75">
      <c r="B29" t="s">
        <v>450</v>
      </c>
      <c r="H29" s="95" t="s">
        <v>375</v>
      </c>
      <c r="J29" s="71">
        <v>129045</v>
      </c>
      <c r="L29" s="88">
        <v>0</v>
      </c>
    </row>
    <row r="30" spans="2:12" ht="12.75">
      <c r="B30" t="s">
        <v>499</v>
      </c>
      <c r="H30" s="95" t="s">
        <v>375</v>
      </c>
      <c r="J30" s="71">
        <v>306144</v>
      </c>
      <c r="L30" s="88">
        <v>0</v>
      </c>
    </row>
    <row r="31" spans="2:12" ht="12.75">
      <c r="B31" t="s">
        <v>267</v>
      </c>
      <c r="H31" s="95" t="s">
        <v>223</v>
      </c>
      <c r="J31" s="71">
        <v>151</v>
      </c>
      <c r="L31" s="88">
        <v>0</v>
      </c>
    </row>
    <row r="32" spans="2:12" ht="12.75">
      <c r="B32" t="s">
        <v>17</v>
      </c>
      <c r="J32" s="20">
        <v>-116285</v>
      </c>
      <c r="L32" s="8">
        <v>-146080</v>
      </c>
    </row>
    <row r="33" spans="2:12" ht="12.75">
      <c r="B33" t="s">
        <v>18</v>
      </c>
      <c r="J33" s="71">
        <v>661</v>
      </c>
      <c r="L33" s="88">
        <v>436</v>
      </c>
    </row>
    <row r="34" spans="2:12" ht="12.75">
      <c r="B34" t="s">
        <v>26</v>
      </c>
      <c r="J34" s="71">
        <v>-331551</v>
      </c>
      <c r="L34" s="88">
        <v>-13315</v>
      </c>
    </row>
    <row r="35" spans="2:12" ht="12.75">
      <c r="B35" t="s">
        <v>114</v>
      </c>
      <c r="H35" s="95" t="s">
        <v>375</v>
      </c>
      <c r="J35" s="71">
        <v>-420000</v>
      </c>
      <c r="L35" s="88">
        <v>-80000</v>
      </c>
    </row>
    <row r="36" spans="2:12" ht="12.75">
      <c r="B36" t="s">
        <v>472</v>
      </c>
      <c r="J36" s="71">
        <v>-1590</v>
      </c>
      <c r="L36" s="88">
        <v>-6750</v>
      </c>
    </row>
    <row r="37" spans="10:12" ht="12.75">
      <c r="J37" s="73"/>
      <c r="L37" s="91"/>
    </row>
    <row r="38" spans="2:12" ht="12.75">
      <c r="B38" t="s">
        <v>182</v>
      </c>
      <c r="J38" s="72">
        <f>SUM(J28:J37)</f>
        <v>-433395</v>
      </c>
      <c r="K38" s="70"/>
      <c r="L38" s="90">
        <f>SUM(L28:L37)</f>
        <v>-239822</v>
      </c>
    </row>
    <row r="39" spans="10:12" ht="12.75">
      <c r="J39" s="20"/>
      <c r="L39" s="8"/>
    </row>
    <row r="40" spans="2:12" ht="12.75">
      <c r="B40" s="3" t="s">
        <v>183</v>
      </c>
      <c r="J40" s="20"/>
      <c r="L40" s="8"/>
    </row>
    <row r="41" spans="2:12" ht="12.75">
      <c r="B41" s="14" t="s">
        <v>451</v>
      </c>
      <c r="J41" s="20">
        <v>88971</v>
      </c>
      <c r="L41" s="8">
        <v>1124306</v>
      </c>
    </row>
    <row r="42" spans="2:12" ht="12.75">
      <c r="B42" s="14" t="s">
        <v>385</v>
      </c>
      <c r="J42" s="20">
        <v>246897</v>
      </c>
      <c r="L42" s="8">
        <v>3103</v>
      </c>
    </row>
    <row r="43" spans="2:12" ht="12.75">
      <c r="B43" s="14" t="s">
        <v>344</v>
      </c>
      <c r="J43" s="20">
        <v>-19420</v>
      </c>
      <c r="L43" s="8">
        <v>-16602</v>
      </c>
    </row>
    <row r="44" spans="2:12" ht="12.75">
      <c r="B44" s="14" t="s">
        <v>14</v>
      </c>
      <c r="J44" s="20">
        <v>43481</v>
      </c>
      <c r="L44" s="8">
        <v>3976</v>
      </c>
    </row>
    <row r="45" spans="2:12" ht="12.75">
      <c r="B45" s="14" t="s">
        <v>184</v>
      </c>
      <c r="J45" s="20">
        <v>277529</v>
      </c>
      <c r="L45" s="8">
        <v>3930</v>
      </c>
    </row>
    <row r="46" spans="2:12" ht="12.75">
      <c r="B46" s="14" t="s">
        <v>372</v>
      </c>
      <c r="J46" s="20">
        <v>-32916</v>
      </c>
      <c r="L46" s="8">
        <v>-15057</v>
      </c>
    </row>
    <row r="47" spans="2:12" ht="12.75">
      <c r="B47" s="14" t="s">
        <v>94</v>
      </c>
      <c r="J47" s="20">
        <v>2279</v>
      </c>
      <c r="L47" s="8">
        <v>0</v>
      </c>
    </row>
    <row r="48" spans="2:12" ht="12.75">
      <c r="B48" s="14" t="s">
        <v>452</v>
      </c>
      <c r="J48" s="20">
        <v>-45076</v>
      </c>
      <c r="L48" s="8">
        <v>-239502</v>
      </c>
    </row>
    <row r="49" spans="2:12" ht="12.75">
      <c r="B49" s="14" t="s">
        <v>386</v>
      </c>
      <c r="J49" s="20">
        <v>-4678</v>
      </c>
      <c r="L49" s="8">
        <v>-2557</v>
      </c>
    </row>
    <row r="50" spans="10:12" ht="12.75">
      <c r="J50" s="49"/>
      <c r="L50" s="87"/>
    </row>
    <row r="51" spans="2:12" ht="12.75">
      <c r="B51" t="s">
        <v>185</v>
      </c>
      <c r="J51" s="72">
        <f>SUM(J41:J50)</f>
        <v>557067</v>
      </c>
      <c r="K51" s="70"/>
      <c r="L51" s="90">
        <f>SUM(L41:L50)</f>
        <v>861597</v>
      </c>
    </row>
    <row r="52" spans="10:12" ht="12.75">
      <c r="J52" s="20"/>
      <c r="L52" s="8"/>
    </row>
    <row r="53" spans="2:12" ht="12.75">
      <c r="B53" t="s">
        <v>186</v>
      </c>
      <c r="J53" s="71">
        <f>+J51+J38+J25</f>
        <v>14381</v>
      </c>
      <c r="L53" s="88">
        <f>+L51+L38+L25</f>
        <v>1000182</v>
      </c>
    </row>
    <row r="54" spans="10:12" ht="12.75">
      <c r="J54" s="20"/>
      <c r="L54" s="8"/>
    </row>
    <row r="55" spans="2:12" ht="12.75">
      <c r="B55" s="3" t="s">
        <v>19</v>
      </c>
      <c r="J55" s="71">
        <v>1227245</v>
      </c>
      <c r="L55" s="88">
        <v>227063</v>
      </c>
    </row>
    <row r="56" spans="2:12" ht="12.75">
      <c r="B56" s="14" t="s">
        <v>310</v>
      </c>
      <c r="J56" s="71">
        <v>-37398</v>
      </c>
      <c r="L56" s="88">
        <v>0</v>
      </c>
    </row>
    <row r="57" spans="2:12" ht="12.75">
      <c r="B57" s="14" t="s">
        <v>115</v>
      </c>
      <c r="J57" s="71">
        <v>0</v>
      </c>
      <c r="L57" s="88">
        <v>-11723</v>
      </c>
    </row>
    <row r="58" spans="2:12" ht="12.75">
      <c r="B58" t="s">
        <v>15</v>
      </c>
      <c r="J58" s="20">
        <v>0</v>
      </c>
      <c r="L58" s="86">
        <v>-14026</v>
      </c>
    </row>
    <row r="59" spans="2:12" ht="12.75">
      <c r="B59" t="s">
        <v>16</v>
      </c>
      <c r="J59" s="113">
        <v>-63983</v>
      </c>
      <c r="L59" s="86">
        <v>-30080</v>
      </c>
    </row>
    <row r="60" spans="10:12" ht="12.75">
      <c r="J60" s="20"/>
      <c r="L60" s="86"/>
    </row>
    <row r="61" spans="2:12" ht="13.5" thickBot="1">
      <c r="B61" s="3" t="s">
        <v>20</v>
      </c>
      <c r="J61" s="74">
        <f>SUM(J53:J60)</f>
        <v>1140245</v>
      </c>
      <c r="K61" s="69"/>
      <c r="L61" s="92">
        <f>SUM(L53:L60)</f>
        <v>1171416</v>
      </c>
    </row>
    <row r="62" ht="13.5" thickTop="1">
      <c r="J62" s="5"/>
    </row>
    <row r="63" ht="12.75">
      <c r="M63" s="5"/>
    </row>
    <row r="64" spans="2:13" ht="12.75">
      <c r="B64" s="32"/>
      <c r="M64" s="5"/>
    </row>
    <row r="65" spans="2:14" ht="12.75">
      <c r="B65" s="3"/>
      <c r="M65" s="5"/>
      <c r="N65" s="4"/>
    </row>
    <row r="66" spans="2:10" ht="12.75">
      <c r="B66" s="3"/>
      <c r="J66" s="5"/>
    </row>
    <row r="67" ht="12.75">
      <c r="J67" s="5"/>
    </row>
    <row r="68" spans="2:14" ht="37.5" customHeight="1">
      <c r="B68" s="193" t="s">
        <v>75</v>
      </c>
      <c r="C68" s="194"/>
      <c r="D68" s="194"/>
      <c r="E68" s="194"/>
      <c r="F68" s="194"/>
      <c r="G68" s="194"/>
      <c r="H68" s="194"/>
      <c r="I68" s="194"/>
      <c r="J68" s="194"/>
      <c r="K68" s="194"/>
      <c r="L68" s="194"/>
      <c r="M68" s="13"/>
      <c r="N68" s="13"/>
    </row>
    <row r="69" ht="12.75">
      <c r="J69" s="5"/>
    </row>
    <row r="70" ht="12.75">
      <c r="J70" s="5"/>
    </row>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row r="86" ht="12.75">
      <c r="J86" s="5"/>
    </row>
    <row r="87" ht="12.75">
      <c r="J87" s="5"/>
    </row>
    <row r="88" ht="12.75">
      <c r="J88" s="5"/>
    </row>
    <row r="89" ht="12.75">
      <c r="J89" s="5"/>
    </row>
    <row r="90" ht="12.75">
      <c r="J90" s="5"/>
    </row>
    <row r="91" ht="12.75">
      <c r="J91" s="5"/>
    </row>
    <row r="92" ht="12.75">
      <c r="J92" s="5"/>
    </row>
    <row r="93" ht="12.75">
      <c r="J93" s="5"/>
    </row>
    <row r="94" ht="12.75">
      <c r="J94" s="5"/>
    </row>
    <row r="95" ht="12.75">
      <c r="J95" s="5"/>
    </row>
    <row r="96" ht="12.75">
      <c r="J96" s="5"/>
    </row>
    <row r="97" ht="12.75">
      <c r="J97" s="5"/>
    </row>
    <row r="98" ht="12.75">
      <c r="J98" s="5"/>
    </row>
    <row r="99" ht="12.75">
      <c r="J99" s="5"/>
    </row>
    <row r="100" ht="12.75">
      <c r="J100" s="5"/>
    </row>
    <row r="101" ht="12.75">
      <c r="J101" s="5"/>
    </row>
    <row r="102" ht="12.75">
      <c r="J102" s="5"/>
    </row>
    <row r="103" ht="12.75">
      <c r="J103" s="5"/>
    </row>
    <row r="104" ht="12.75">
      <c r="J104" s="5"/>
    </row>
    <row r="105" ht="12.75">
      <c r="J105" s="5"/>
    </row>
    <row r="106" ht="12.75">
      <c r="J106" s="5"/>
    </row>
    <row r="107" ht="12.75">
      <c r="J107" s="5"/>
    </row>
    <row r="108" ht="12.75">
      <c r="J108" s="5"/>
    </row>
    <row r="109" ht="12.75">
      <c r="J109" s="5"/>
    </row>
    <row r="110" ht="12.75">
      <c r="J110" s="5"/>
    </row>
    <row r="111" ht="12.75">
      <c r="J111" s="5"/>
    </row>
    <row r="112" ht="12.75">
      <c r="J112" s="5"/>
    </row>
    <row r="113" ht="12.75">
      <c r="J113" s="5"/>
    </row>
    <row r="114" ht="12.75">
      <c r="J114" s="5"/>
    </row>
    <row r="115" ht="12.75">
      <c r="J115" s="5"/>
    </row>
    <row r="116" ht="12.75">
      <c r="J116" s="5"/>
    </row>
    <row r="117" ht="12.75">
      <c r="J117" s="5"/>
    </row>
    <row r="118" ht="12.75">
      <c r="J118" s="5"/>
    </row>
    <row r="119" ht="12.75">
      <c r="J119" s="5"/>
    </row>
    <row r="120" ht="12.75">
      <c r="J120" s="5"/>
    </row>
    <row r="121" ht="12.75">
      <c r="J121" s="5"/>
    </row>
    <row r="122" ht="12.75">
      <c r="J122" s="5"/>
    </row>
    <row r="123" ht="12.75">
      <c r="J123" s="5"/>
    </row>
    <row r="124" ht="12.75">
      <c r="J124" s="5"/>
    </row>
    <row r="125" ht="12.75">
      <c r="J125" s="5"/>
    </row>
    <row r="126" ht="12.75">
      <c r="J126" s="5"/>
    </row>
    <row r="127" ht="12.75">
      <c r="J127" s="5"/>
    </row>
    <row r="128" ht="12.75">
      <c r="J128" s="5"/>
    </row>
    <row r="129" ht="12.75">
      <c r="J129" s="5"/>
    </row>
    <row r="130" ht="12.75">
      <c r="J130" s="5"/>
    </row>
    <row r="131" ht="12.75">
      <c r="J131" s="5"/>
    </row>
    <row r="132" ht="12.75">
      <c r="J132" s="5"/>
    </row>
    <row r="133" ht="12.75">
      <c r="J133" s="5"/>
    </row>
    <row r="134" ht="12.75">
      <c r="J134" s="5"/>
    </row>
    <row r="135" ht="12.75">
      <c r="J135" s="5"/>
    </row>
    <row r="136" ht="12.75">
      <c r="J136" s="5"/>
    </row>
    <row r="137" ht="12.75">
      <c r="J137" s="5"/>
    </row>
    <row r="138" ht="12.75">
      <c r="J138" s="5"/>
    </row>
    <row r="139" ht="12.75">
      <c r="J139" s="5"/>
    </row>
    <row r="140" ht="12.75">
      <c r="J140" s="5"/>
    </row>
    <row r="141" ht="12.75">
      <c r="J141" s="5"/>
    </row>
    <row r="142" ht="12.75">
      <c r="J142" s="5"/>
    </row>
    <row r="143" ht="12.75">
      <c r="J143" s="5"/>
    </row>
    <row r="144" ht="12.75">
      <c r="J144" s="5"/>
    </row>
    <row r="145" ht="12.75">
      <c r="J145" s="5"/>
    </row>
    <row r="146" ht="12.75">
      <c r="J146" s="5"/>
    </row>
    <row r="147" ht="12.75">
      <c r="J147" s="5"/>
    </row>
    <row r="148" ht="12.75">
      <c r="J148" s="5"/>
    </row>
    <row r="149" ht="12.75">
      <c r="J149" s="5"/>
    </row>
    <row r="150" ht="12.75">
      <c r="J150" s="5"/>
    </row>
    <row r="151" ht="12.75">
      <c r="J151" s="5"/>
    </row>
    <row r="152" ht="12.75">
      <c r="J152" s="5"/>
    </row>
    <row r="153" ht="12.75">
      <c r="J153" s="5"/>
    </row>
    <row r="154" ht="12.75">
      <c r="J154" s="5"/>
    </row>
    <row r="155" ht="12.75">
      <c r="J155" s="5"/>
    </row>
    <row r="156" ht="12.75">
      <c r="J156" s="5"/>
    </row>
    <row r="157" ht="12.75">
      <c r="J157" s="5"/>
    </row>
    <row r="158" ht="12.75">
      <c r="J158" s="5"/>
    </row>
    <row r="159" ht="12.75">
      <c r="J159" s="5"/>
    </row>
    <row r="160" ht="12.75">
      <c r="J160" s="5"/>
    </row>
    <row r="161" ht="12.75">
      <c r="J161" s="5"/>
    </row>
    <row r="162" ht="12.75">
      <c r="J162" s="5"/>
    </row>
    <row r="163" ht="12.75">
      <c r="J163" s="5"/>
    </row>
    <row r="164" ht="12.75">
      <c r="J164" s="5"/>
    </row>
    <row r="165" ht="12.75">
      <c r="J165" s="5"/>
    </row>
    <row r="166" ht="12.75">
      <c r="J166" s="5"/>
    </row>
    <row r="167" ht="12.75">
      <c r="J167" s="5"/>
    </row>
    <row r="168" ht="12.75">
      <c r="J168" s="5"/>
    </row>
    <row r="169" ht="12.75">
      <c r="J169" s="5"/>
    </row>
    <row r="170" ht="12.75">
      <c r="J170" s="5"/>
    </row>
    <row r="171" ht="12.75">
      <c r="J171" s="5"/>
    </row>
    <row r="172" ht="12.75">
      <c r="J172" s="5"/>
    </row>
    <row r="173" ht="12.75">
      <c r="J173" s="5"/>
    </row>
    <row r="174" ht="12.75">
      <c r="J174" s="5"/>
    </row>
    <row r="175" ht="12.75">
      <c r="J175" s="5"/>
    </row>
    <row r="176" ht="12.75">
      <c r="J176" s="5"/>
    </row>
    <row r="177" ht="12.75">
      <c r="J177" s="5"/>
    </row>
    <row r="178" ht="12.75">
      <c r="J178" s="5"/>
    </row>
    <row r="179" ht="12.75">
      <c r="J179" s="5"/>
    </row>
    <row r="180" ht="12.75">
      <c r="J180" s="5"/>
    </row>
    <row r="181" ht="12.75">
      <c r="J181" s="5"/>
    </row>
    <row r="182" ht="12.75">
      <c r="J182" s="5"/>
    </row>
    <row r="183" ht="12.75">
      <c r="J183" s="5"/>
    </row>
    <row r="184" ht="12.75">
      <c r="J184" s="5"/>
    </row>
    <row r="185" ht="12.75">
      <c r="J185" s="5"/>
    </row>
    <row r="186" ht="12.75">
      <c r="J186" s="5"/>
    </row>
    <row r="187" ht="12.75">
      <c r="J187" s="5"/>
    </row>
    <row r="188" ht="12.75">
      <c r="J188" s="5"/>
    </row>
    <row r="189" ht="12.75">
      <c r="J189" s="5"/>
    </row>
    <row r="190" ht="12.75">
      <c r="J190" s="5"/>
    </row>
    <row r="191" ht="12.75">
      <c r="J191" s="5"/>
    </row>
    <row r="192" ht="12.75">
      <c r="J192" s="5"/>
    </row>
    <row r="193" ht="12.75">
      <c r="J193" s="5"/>
    </row>
    <row r="194" ht="12.75">
      <c r="J194" s="5"/>
    </row>
    <row r="195" ht="12.75">
      <c r="J195" s="5"/>
    </row>
    <row r="196" ht="12.75">
      <c r="J196" s="5"/>
    </row>
    <row r="197" ht="12.75">
      <c r="J197" s="5"/>
    </row>
    <row r="198" ht="12.75">
      <c r="J198" s="5"/>
    </row>
    <row r="199" ht="12.75">
      <c r="J199" s="5"/>
    </row>
    <row r="200" ht="12.75">
      <c r="J200" s="5"/>
    </row>
    <row r="201" ht="12.75">
      <c r="J201" s="5"/>
    </row>
    <row r="202" ht="12.75">
      <c r="J202" s="5"/>
    </row>
    <row r="203" ht="12.75">
      <c r="J203" s="5"/>
    </row>
    <row r="204" ht="12.75">
      <c r="J204" s="5"/>
    </row>
    <row r="205" ht="12.75">
      <c r="J205" s="5"/>
    </row>
    <row r="206" ht="12.75">
      <c r="J206" s="5"/>
    </row>
    <row r="207" ht="12.75">
      <c r="J207" s="5"/>
    </row>
    <row r="208" ht="12.75">
      <c r="J208" s="5"/>
    </row>
    <row r="209" ht="12.75">
      <c r="J209" s="5"/>
    </row>
    <row r="210" ht="12.75">
      <c r="J210" s="5"/>
    </row>
    <row r="211" ht="12.75">
      <c r="J211" s="5"/>
    </row>
    <row r="212" ht="12.75">
      <c r="J212" s="5"/>
    </row>
    <row r="213" ht="12.75">
      <c r="J213" s="5"/>
    </row>
    <row r="214" ht="12.75">
      <c r="J214" s="5"/>
    </row>
    <row r="215" ht="12.75">
      <c r="J215" s="5"/>
    </row>
    <row r="216" ht="12.75">
      <c r="J216" s="5"/>
    </row>
    <row r="217" ht="12.75">
      <c r="J217" s="5"/>
    </row>
    <row r="218" ht="12.75">
      <c r="J218" s="5"/>
    </row>
    <row r="219" ht="12.75">
      <c r="J219" s="5"/>
    </row>
    <row r="220" ht="12.75">
      <c r="J220" s="5"/>
    </row>
    <row r="221" ht="12.75">
      <c r="J221" s="5"/>
    </row>
    <row r="222" ht="12.75">
      <c r="J222" s="5"/>
    </row>
    <row r="223" ht="12.75">
      <c r="J223" s="5"/>
    </row>
    <row r="224" ht="12.75">
      <c r="J224" s="5"/>
    </row>
    <row r="225" ht="12.75">
      <c r="J225" s="5"/>
    </row>
    <row r="226" ht="12.75">
      <c r="J226" s="5"/>
    </row>
    <row r="227" ht="12.75">
      <c r="J227" s="5"/>
    </row>
    <row r="228" ht="12.75">
      <c r="J228" s="5"/>
    </row>
    <row r="229" ht="12.75">
      <c r="J229" s="5"/>
    </row>
    <row r="230" ht="12.75">
      <c r="J230" s="5"/>
    </row>
    <row r="231" ht="12.75">
      <c r="J231" s="5"/>
    </row>
    <row r="232" ht="12.75">
      <c r="J232" s="5"/>
    </row>
    <row r="233" ht="12.75">
      <c r="J233" s="5"/>
    </row>
    <row r="234" ht="12.75">
      <c r="J234" s="5"/>
    </row>
    <row r="235" ht="12.75">
      <c r="J235" s="5"/>
    </row>
    <row r="236" ht="12.75">
      <c r="J236" s="5"/>
    </row>
    <row r="237" ht="12.75">
      <c r="J237" s="5"/>
    </row>
    <row r="238" ht="12.75">
      <c r="J238" s="5"/>
    </row>
    <row r="239" ht="12.75">
      <c r="J239" s="5"/>
    </row>
    <row r="240" ht="12.75">
      <c r="J240" s="5"/>
    </row>
    <row r="241" ht="12.75">
      <c r="J241" s="5"/>
    </row>
    <row r="242" ht="12.75">
      <c r="J242" s="5"/>
    </row>
    <row r="243" ht="12.75">
      <c r="J243" s="5"/>
    </row>
    <row r="244" ht="12.75">
      <c r="J244" s="5"/>
    </row>
    <row r="245" ht="12.75">
      <c r="J245" s="5"/>
    </row>
    <row r="246" ht="12.75">
      <c r="J246" s="5"/>
    </row>
    <row r="247" ht="12.75">
      <c r="J247" s="5"/>
    </row>
    <row r="248" ht="12.75">
      <c r="J248" s="5"/>
    </row>
    <row r="249" ht="12.75">
      <c r="J249" s="5"/>
    </row>
    <row r="250" ht="12.75">
      <c r="J250" s="5"/>
    </row>
    <row r="251" ht="12.75">
      <c r="J251" s="5"/>
    </row>
    <row r="252" ht="12.75">
      <c r="J252" s="5"/>
    </row>
    <row r="253" ht="12.75">
      <c r="J253" s="5"/>
    </row>
    <row r="254" ht="12.75">
      <c r="J254" s="5"/>
    </row>
    <row r="255" ht="12.75">
      <c r="J255" s="5"/>
    </row>
    <row r="256" ht="12.75">
      <c r="J256" s="5"/>
    </row>
    <row r="257" ht="12.75">
      <c r="J257" s="5"/>
    </row>
    <row r="258" ht="12.75">
      <c r="J258" s="5"/>
    </row>
    <row r="259" ht="12.75">
      <c r="J259" s="5"/>
    </row>
    <row r="260" ht="12.75">
      <c r="J260" s="5"/>
    </row>
    <row r="261" ht="12.75">
      <c r="J261" s="5"/>
    </row>
    <row r="262" ht="12.75">
      <c r="J262" s="5"/>
    </row>
    <row r="263" ht="12.75">
      <c r="J263" s="5"/>
    </row>
    <row r="264" ht="12.75">
      <c r="J264" s="5"/>
    </row>
    <row r="265" ht="12.75">
      <c r="J265" s="5"/>
    </row>
    <row r="266" ht="12.75">
      <c r="J266" s="5"/>
    </row>
    <row r="267" ht="12.75">
      <c r="J267" s="5"/>
    </row>
    <row r="268" ht="12.75">
      <c r="J268" s="5"/>
    </row>
    <row r="269" ht="12.75">
      <c r="J269" s="5"/>
    </row>
    <row r="270" ht="12.75">
      <c r="J270" s="5"/>
    </row>
    <row r="271" ht="12.75">
      <c r="J271" s="5"/>
    </row>
    <row r="272" ht="12.75">
      <c r="J272" s="5"/>
    </row>
    <row r="273" ht="12.75">
      <c r="J273" s="5"/>
    </row>
    <row r="274" ht="12.75">
      <c r="J274" s="5"/>
    </row>
    <row r="275" ht="12.75">
      <c r="J275" s="5"/>
    </row>
    <row r="276" ht="12.75">
      <c r="J276" s="5"/>
    </row>
    <row r="277" ht="12.75">
      <c r="J277" s="5"/>
    </row>
    <row r="278" ht="12.75">
      <c r="J278" s="5"/>
    </row>
    <row r="279" ht="12.75">
      <c r="J279" s="5"/>
    </row>
    <row r="280" ht="12.75">
      <c r="J280" s="5"/>
    </row>
    <row r="281" ht="12.75">
      <c r="J281" s="5"/>
    </row>
    <row r="282" ht="12.75">
      <c r="J282" s="5"/>
    </row>
    <row r="283" ht="12.75">
      <c r="J283" s="5"/>
    </row>
    <row r="284" ht="12.75">
      <c r="J284" s="5"/>
    </row>
    <row r="285" ht="12.75">
      <c r="J285" s="5"/>
    </row>
    <row r="286" ht="12.75">
      <c r="J286" s="5"/>
    </row>
    <row r="287" ht="12.75">
      <c r="J287" s="5"/>
    </row>
    <row r="288" ht="12.75">
      <c r="J288" s="5"/>
    </row>
    <row r="289" ht="12.75">
      <c r="J289" s="5"/>
    </row>
    <row r="290" ht="12.75">
      <c r="J290" s="5"/>
    </row>
    <row r="291" ht="12.75">
      <c r="J291" s="5"/>
    </row>
    <row r="292" ht="12.75">
      <c r="J292" s="5"/>
    </row>
    <row r="293" ht="12.75">
      <c r="J293" s="5"/>
    </row>
    <row r="294" ht="12.75">
      <c r="J294" s="5"/>
    </row>
    <row r="295" ht="12.75">
      <c r="J295" s="5"/>
    </row>
    <row r="296" ht="12.75">
      <c r="J296" s="5"/>
    </row>
    <row r="297" ht="12.75">
      <c r="J297" s="5"/>
    </row>
    <row r="298" ht="12.75">
      <c r="J298" s="5"/>
    </row>
    <row r="299" ht="12.75">
      <c r="J299" s="5"/>
    </row>
    <row r="300" ht="12.75">
      <c r="J300" s="5"/>
    </row>
    <row r="301" ht="12.75">
      <c r="J301" s="5"/>
    </row>
    <row r="302" ht="12.75">
      <c r="J302" s="5"/>
    </row>
    <row r="303" ht="12.75">
      <c r="J303" s="5"/>
    </row>
    <row r="304" ht="12.75">
      <c r="J304" s="5"/>
    </row>
    <row r="305" ht="12.75">
      <c r="J305" s="5"/>
    </row>
    <row r="306" ht="12.75">
      <c r="J306" s="5"/>
    </row>
    <row r="307" ht="12.75">
      <c r="J307" s="5"/>
    </row>
    <row r="308" ht="12.75">
      <c r="J308" s="5"/>
    </row>
    <row r="309" ht="12.75">
      <c r="J309" s="5"/>
    </row>
    <row r="310" ht="12.75">
      <c r="J310" s="5"/>
    </row>
    <row r="311" ht="12.75">
      <c r="J311" s="5"/>
    </row>
    <row r="312" ht="12.75">
      <c r="J312" s="5"/>
    </row>
    <row r="313" ht="12.75">
      <c r="J313" s="5"/>
    </row>
    <row r="314" ht="12.75">
      <c r="J314" s="5"/>
    </row>
    <row r="315" ht="12.75">
      <c r="J315" s="5"/>
    </row>
    <row r="316" ht="12.75">
      <c r="J316" s="5"/>
    </row>
    <row r="317" ht="12.75">
      <c r="J317" s="5"/>
    </row>
    <row r="318" ht="12.75">
      <c r="J318" s="5"/>
    </row>
    <row r="319" ht="12.75">
      <c r="J319" s="5"/>
    </row>
    <row r="320" ht="12.75">
      <c r="J320" s="5"/>
    </row>
    <row r="321" ht="12.75">
      <c r="J321" s="5"/>
    </row>
    <row r="322" ht="12.75">
      <c r="J322" s="5"/>
    </row>
    <row r="323" ht="12.75">
      <c r="J323" s="5"/>
    </row>
    <row r="324" ht="12.75">
      <c r="J324" s="5"/>
    </row>
    <row r="325" ht="12.75">
      <c r="J325" s="5"/>
    </row>
    <row r="326" ht="12.75">
      <c r="J326" s="5"/>
    </row>
    <row r="327" ht="12.75">
      <c r="J327" s="5"/>
    </row>
    <row r="328" ht="12.75">
      <c r="J328" s="5"/>
    </row>
    <row r="329" ht="12.75">
      <c r="J329" s="5"/>
    </row>
    <row r="330" ht="12.75">
      <c r="J330" s="5"/>
    </row>
    <row r="331" ht="12.75">
      <c r="J331" s="5"/>
    </row>
    <row r="332" ht="12.75">
      <c r="J332" s="5"/>
    </row>
    <row r="333" ht="12.75">
      <c r="J333" s="5"/>
    </row>
    <row r="334" ht="12.75">
      <c r="J334" s="5"/>
    </row>
    <row r="335" ht="12.75">
      <c r="J335" s="5"/>
    </row>
    <row r="336" ht="12.75">
      <c r="J336" s="5"/>
    </row>
    <row r="337" ht="12.75">
      <c r="J337" s="5"/>
    </row>
    <row r="338" ht="12.75">
      <c r="J338" s="5"/>
    </row>
    <row r="339" ht="12.75">
      <c r="J339" s="5"/>
    </row>
    <row r="340" ht="12.75">
      <c r="J340" s="5"/>
    </row>
    <row r="341" ht="12.75">
      <c r="J341" s="5"/>
    </row>
    <row r="342" ht="12.75">
      <c r="J342" s="5"/>
    </row>
    <row r="343" ht="12.75">
      <c r="J343" s="5"/>
    </row>
    <row r="344" ht="12.75">
      <c r="J344" s="5"/>
    </row>
    <row r="345" ht="12.75">
      <c r="J345" s="5"/>
    </row>
    <row r="346" ht="12.75">
      <c r="J346" s="5"/>
    </row>
    <row r="347" ht="12.75">
      <c r="J347" s="5"/>
    </row>
    <row r="348" ht="12.75">
      <c r="J348" s="5"/>
    </row>
    <row r="349" ht="12.75">
      <c r="J349" s="5"/>
    </row>
    <row r="350" ht="12.75">
      <c r="J350" s="5"/>
    </row>
    <row r="351" ht="12.75">
      <c r="J351" s="5"/>
    </row>
    <row r="352" ht="12.75">
      <c r="J352" s="5"/>
    </row>
    <row r="353" ht="12.75">
      <c r="J353" s="5"/>
    </row>
    <row r="354" ht="12.75">
      <c r="J354" s="5"/>
    </row>
    <row r="355" ht="12.75">
      <c r="J355" s="5"/>
    </row>
    <row r="356" ht="12.75">
      <c r="J356" s="5"/>
    </row>
    <row r="357" ht="12.75">
      <c r="J357" s="5"/>
    </row>
    <row r="358" ht="12.75">
      <c r="J358" s="5"/>
    </row>
    <row r="359" ht="12.75">
      <c r="J359" s="5"/>
    </row>
    <row r="360" ht="12.75">
      <c r="J360" s="5"/>
    </row>
    <row r="361" ht="12.75">
      <c r="J361" s="5"/>
    </row>
    <row r="362" ht="12.75">
      <c r="J362" s="5"/>
    </row>
    <row r="363" ht="12.75">
      <c r="J363" s="5"/>
    </row>
    <row r="364" ht="12.75">
      <c r="J364" s="5"/>
    </row>
    <row r="365" ht="12.75">
      <c r="J365" s="5"/>
    </row>
    <row r="366" ht="12.75">
      <c r="J366" s="5"/>
    </row>
    <row r="367" ht="12.75">
      <c r="J367" s="5"/>
    </row>
    <row r="368" ht="12.75">
      <c r="J368" s="5"/>
    </row>
    <row r="369" ht="12.75">
      <c r="J369" s="5"/>
    </row>
    <row r="370" ht="12.75">
      <c r="J370" s="5"/>
    </row>
    <row r="371" ht="12.75">
      <c r="J371" s="5"/>
    </row>
    <row r="372" ht="12.75">
      <c r="J372" s="5"/>
    </row>
    <row r="373" ht="12.75">
      <c r="J373" s="5"/>
    </row>
    <row r="374" ht="12.75">
      <c r="J374" s="5"/>
    </row>
    <row r="375" ht="12.75">
      <c r="J375" s="5"/>
    </row>
    <row r="376" ht="12.75">
      <c r="J376" s="5"/>
    </row>
    <row r="377" ht="12.75">
      <c r="J377" s="5"/>
    </row>
    <row r="378" ht="12.75">
      <c r="J378" s="5"/>
    </row>
    <row r="379" ht="12.75">
      <c r="J379" s="5"/>
    </row>
    <row r="380" ht="12.75">
      <c r="J380" s="5"/>
    </row>
    <row r="381" ht="12.75">
      <c r="J381" s="5"/>
    </row>
    <row r="382" ht="12.75">
      <c r="J382" s="5"/>
    </row>
    <row r="383" ht="12.75">
      <c r="J383" s="5"/>
    </row>
    <row r="384" ht="12.75">
      <c r="J384" s="5"/>
    </row>
    <row r="385" ht="12.75">
      <c r="J385" s="5"/>
    </row>
    <row r="386" ht="12.75">
      <c r="J386" s="5"/>
    </row>
    <row r="387" ht="12.75">
      <c r="J387" s="5"/>
    </row>
    <row r="388" ht="12.75">
      <c r="J388" s="5"/>
    </row>
    <row r="389" ht="12.75">
      <c r="J389" s="5"/>
    </row>
    <row r="390" ht="12.75">
      <c r="J390" s="5"/>
    </row>
    <row r="391" ht="12.75">
      <c r="J391" s="5"/>
    </row>
    <row r="392" ht="12.75">
      <c r="J392" s="5"/>
    </row>
    <row r="393" ht="12.75">
      <c r="J393" s="5"/>
    </row>
    <row r="394" ht="12.75">
      <c r="J394" s="5"/>
    </row>
    <row r="395" ht="12.75">
      <c r="J395" s="5"/>
    </row>
    <row r="396" ht="12.75">
      <c r="J396" s="5"/>
    </row>
    <row r="397" ht="12.75">
      <c r="J397" s="5"/>
    </row>
    <row r="398" ht="12.75">
      <c r="J398" s="5"/>
    </row>
    <row r="399" ht="12.75">
      <c r="J399" s="5"/>
    </row>
    <row r="400" ht="12.75">
      <c r="J400" s="5"/>
    </row>
    <row r="401" ht="12.75">
      <c r="J401" s="5"/>
    </row>
    <row r="402" ht="12.75">
      <c r="J402" s="5"/>
    </row>
    <row r="403" ht="12.75">
      <c r="J403" s="5"/>
    </row>
    <row r="404" ht="12.75">
      <c r="J404" s="5"/>
    </row>
    <row r="405" ht="12.75">
      <c r="J405" s="5"/>
    </row>
    <row r="406" ht="12.75">
      <c r="J406" s="5"/>
    </row>
    <row r="407" ht="12.75">
      <c r="J407" s="5"/>
    </row>
    <row r="408" ht="12.75">
      <c r="J408" s="5"/>
    </row>
    <row r="409" ht="12.75">
      <c r="J409" s="5"/>
    </row>
    <row r="410" ht="12.75">
      <c r="J410" s="5"/>
    </row>
    <row r="411" ht="12.75">
      <c r="J411" s="5"/>
    </row>
    <row r="412" ht="12.75">
      <c r="J412" s="5"/>
    </row>
    <row r="413" ht="12.75">
      <c r="J413" s="5"/>
    </row>
    <row r="414" ht="12.75">
      <c r="J414" s="5"/>
    </row>
    <row r="415" ht="12.75">
      <c r="J415" s="5"/>
    </row>
    <row r="416" ht="12.75">
      <c r="J416" s="5"/>
    </row>
    <row r="417" ht="12.75">
      <c r="J417" s="5"/>
    </row>
    <row r="418" ht="12.75">
      <c r="J418" s="5"/>
    </row>
    <row r="419" ht="12.75">
      <c r="J419" s="5"/>
    </row>
    <row r="420" ht="12.75">
      <c r="J420" s="5"/>
    </row>
    <row r="421" ht="12.75">
      <c r="J421" s="5"/>
    </row>
    <row r="422" ht="12.75">
      <c r="J422" s="5"/>
    </row>
    <row r="423" ht="12.75">
      <c r="J423" s="5"/>
    </row>
    <row r="424" ht="12.75">
      <c r="J424" s="5"/>
    </row>
    <row r="425" ht="12.75">
      <c r="J425" s="5"/>
    </row>
    <row r="426" ht="12.75">
      <c r="J426" s="5"/>
    </row>
    <row r="427" ht="12.75">
      <c r="J427" s="5"/>
    </row>
    <row r="428" ht="12.75">
      <c r="J428" s="5"/>
    </row>
    <row r="429" ht="12.75">
      <c r="J429" s="5"/>
    </row>
    <row r="430" ht="12.75">
      <c r="J430" s="5"/>
    </row>
    <row r="431" ht="12.75">
      <c r="J431" s="5"/>
    </row>
    <row r="432" ht="12.75">
      <c r="J432" s="5"/>
    </row>
    <row r="433" ht="12.75">
      <c r="J433" s="5"/>
    </row>
    <row r="434" ht="12.75">
      <c r="J434" s="5"/>
    </row>
    <row r="435" ht="12.75">
      <c r="J435" s="5"/>
    </row>
    <row r="436" ht="12.75">
      <c r="J436" s="5"/>
    </row>
    <row r="437" ht="12.75">
      <c r="J437" s="5"/>
    </row>
    <row r="438" ht="12.75">
      <c r="J438" s="5"/>
    </row>
    <row r="439" ht="12.75">
      <c r="J439" s="5"/>
    </row>
    <row r="440" ht="12.75">
      <c r="J440" s="5"/>
    </row>
    <row r="441" ht="12.75">
      <c r="J441" s="5"/>
    </row>
    <row r="442" ht="12.75">
      <c r="J442" s="5"/>
    </row>
    <row r="443" ht="12.75">
      <c r="J443" s="5"/>
    </row>
    <row r="444" ht="12.75">
      <c r="J444" s="5"/>
    </row>
    <row r="445" ht="12.75">
      <c r="J445" s="5"/>
    </row>
    <row r="446" ht="12.75">
      <c r="J446" s="5"/>
    </row>
    <row r="447" ht="12.75">
      <c r="J447" s="5"/>
    </row>
    <row r="448" ht="12.75">
      <c r="J448" s="5"/>
    </row>
    <row r="449" ht="12.75">
      <c r="J449" s="5"/>
    </row>
    <row r="450" ht="12.75">
      <c r="J450" s="5"/>
    </row>
    <row r="451" ht="12.75">
      <c r="J451" s="5"/>
    </row>
    <row r="452" ht="12.75">
      <c r="J452" s="5"/>
    </row>
    <row r="453" ht="12.75">
      <c r="J453" s="5"/>
    </row>
    <row r="454" ht="12.75">
      <c r="J454" s="5"/>
    </row>
    <row r="455" ht="12.75">
      <c r="J455" s="5"/>
    </row>
    <row r="456" ht="12.75">
      <c r="J456" s="5"/>
    </row>
    <row r="457" ht="12.75">
      <c r="J457" s="5"/>
    </row>
    <row r="458" ht="12.75">
      <c r="J458" s="5"/>
    </row>
    <row r="459" ht="12.75">
      <c r="J459" s="5"/>
    </row>
    <row r="460" ht="12.75">
      <c r="J460" s="5"/>
    </row>
    <row r="461" ht="12.75">
      <c r="J461" s="5"/>
    </row>
    <row r="462" ht="12.75">
      <c r="J462" s="5"/>
    </row>
    <row r="463" ht="12.75">
      <c r="J463" s="5"/>
    </row>
    <row r="464" ht="12.75">
      <c r="J464" s="5"/>
    </row>
    <row r="465" ht="12.75">
      <c r="J465" s="5"/>
    </row>
    <row r="466" ht="12.75">
      <c r="J466" s="5"/>
    </row>
    <row r="467" ht="12.75">
      <c r="J467" s="5"/>
    </row>
    <row r="468" ht="12.75">
      <c r="J468" s="5"/>
    </row>
    <row r="469" ht="12.75">
      <c r="J469" s="5"/>
    </row>
    <row r="470" ht="12.75">
      <c r="J470" s="5"/>
    </row>
    <row r="471" ht="12.75">
      <c r="J471" s="5"/>
    </row>
    <row r="472" ht="12.75">
      <c r="J472" s="5"/>
    </row>
    <row r="473" ht="12.75">
      <c r="J473" s="5"/>
    </row>
    <row r="474" ht="12.75">
      <c r="J474" s="5"/>
    </row>
    <row r="475" ht="12.75">
      <c r="J475" s="5"/>
    </row>
    <row r="476" ht="12.75">
      <c r="J476" s="5"/>
    </row>
    <row r="477" ht="12.75">
      <c r="J477" s="5"/>
    </row>
    <row r="478" ht="12.75">
      <c r="J478" s="5"/>
    </row>
    <row r="479" ht="12.75">
      <c r="J479" s="5"/>
    </row>
    <row r="480" ht="12.75">
      <c r="J480" s="5"/>
    </row>
    <row r="481" ht="12.75">
      <c r="J481" s="5"/>
    </row>
    <row r="482" ht="12.75">
      <c r="J482" s="5"/>
    </row>
    <row r="483" ht="12.75">
      <c r="J483" s="5"/>
    </row>
    <row r="484" ht="12.75">
      <c r="J484" s="5"/>
    </row>
    <row r="485" ht="12.75">
      <c r="J485" s="5"/>
    </row>
    <row r="486" ht="12.75">
      <c r="J486" s="5"/>
    </row>
    <row r="487" ht="12.75">
      <c r="J487" s="5"/>
    </row>
    <row r="488" ht="12.75">
      <c r="J488" s="5"/>
    </row>
    <row r="489" ht="12.75">
      <c r="J489" s="5"/>
    </row>
    <row r="490" ht="12.75">
      <c r="J490" s="5"/>
    </row>
    <row r="491" ht="12.75">
      <c r="J491" s="5"/>
    </row>
    <row r="492" ht="12.75">
      <c r="J492" s="5"/>
    </row>
    <row r="493" ht="12.75">
      <c r="J493" s="5"/>
    </row>
    <row r="494" ht="12.75">
      <c r="J494" s="5"/>
    </row>
    <row r="495" ht="12.75">
      <c r="J495" s="5"/>
    </row>
    <row r="496" ht="12.75">
      <c r="J496" s="5"/>
    </row>
    <row r="497" ht="12.75">
      <c r="J497" s="5"/>
    </row>
    <row r="498" ht="12.75">
      <c r="J498" s="5"/>
    </row>
    <row r="499" ht="12.75">
      <c r="J499" s="5"/>
    </row>
    <row r="500" ht="12.75">
      <c r="J500" s="5"/>
    </row>
    <row r="501" ht="12.75">
      <c r="J501" s="5"/>
    </row>
    <row r="502" ht="12.75">
      <c r="J502" s="5"/>
    </row>
    <row r="503" ht="12.75">
      <c r="J503" s="5"/>
    </row>
    <row r="504" ht="12.75">
      <c r="J504" s="5"/>
    </row>
    <row r="505" ht="12.75">
      <c r="J505" s="5"/>
    </row>
    <row r="506" ht="12.75">
      <c r="J506" s="5"/>
    </row>
    <row r="507" ht="12.75">
      <c r="J507" s="5"/>
    </row>
    <row r="508" ht="12.75">
      <c r="J508" s="5"/>
    </row>
    <row r="509" ht="12.75">
      <c r="J509" s="5"/>
    </row>
    <row r="510" ht="12.75">
      <c r="J510" s="5"/>
    </row>
    <row r="511" ht="12.75">
      <c r="J511" s="5"/>
    </row>
    <row r="512" ht="12.75">
      <c r="J512" s="5"/>
    </row>
    <row r="513" ht="12.75">
      <c r="J513" s="5"/>
    </row>
    <row r="514" ht="12.75">
      <c r="J514" s="5"/>
    </row>
    <row r="515" ht="12.75">
      <c r="J515" s="5"/>
    </row>
    <row r="516" ht="12.75">
      <c r="J516" s="5"/>
    </row>
    <row r="517" ht="12.75">
      <c r="J517" s="5"/>
    </row>
    <row r="518" ht="12.75">
      <c r="J518" s="5"/>
    </row>
    <row r="519" ht="12.75">
      <c r="J519" s="5"/>
    </row>
    <row r="520" ht="12.75">
      <c r="J520" s="5"/>
    </row>
    <row r="521" ht="12.75">
      <c r="J521" s="5"/>
    </row>
    <row r="522" ht="12.75">
      <c r="J522" s="5"/>
    </row>
    <row r="523" ht="12.75">
      <c r="J523" s="5"/>
    </row>
    <row r="524" ht="12.75">
      <c r="J524" s="5"/>
    </row>
    <row r="525" ht="12.75">
      <c r="J525" s="5"/>
    </row>
    <row r="526" ht="12.75">
      <c r="J526" s="5"/>
    </row>
    <row r="527" ht="12.75">
      <c r="J527" s="5"/>
    </row>
    <row r="528" ht="12.75">
      <c r="J528" s="5"/>
    </row>
    <row r="529" ht="12.75">
      <c r="J529" s="5"/>
    </row>
    <row r="530" ht="12.75">
      <c r="J530" s="5"/>
    </row>
    <row r="531" ht="12.75">
      <c r="J531" s="5"/>
    </row>
    <row r="532" ht="12.75">
      <c r="J532" s="5"/>
    </row>
    <row r="533" ht="12.75">
      <c r="J533" s="5"/>
    </row>
    <row r="534" ht="12.75">
      <c r="J534" s="5"/>
    </row>
    <row r="535" ht="12.75">
      <c r="J535" s="5"/>
    </row>
    <row r="536" ht="12.75">
      <c r="J536" s="5"/>
    </row>
    <row r="537" ht="12.75">
      <c r="J537" s="5"/>
    </row>
    <row r="538" ht="12.75">
      <c r="J538" s="5"/>
    </row>
    <row r="539" ht="12.75">
      <c r="J539" s="5"/>
    </row>
    <row r="540" ht="12.75">
      <c r="J540" s="5"/>
    </row>
    <row r="541" ht="12.75">
      <c r="J541" s="5"/>
    </row>
    <row r="542" ht="12.75">
      <c r="J542" s="5"/>
    </row>
    <row r="543" ht="12.75">
      <c r="J543" s="5"/>
    </row>
    <row r="544" ht="12.75">
      <c r="J544" s="5"/>
    </row>
    <row r="545" ht="12.75">
      <c r="J545" s="5"/>
    </row>
    <row r="546" ht="12.75">
      <c r="J546" s="5"/>
    </row>
    <row r="547" ht="12.75">
      <c r="J547" s="5"/>
    </row>
    <row r="548" ht="12.75">
      <c r="J548" s="5"/>
    </row>
    <row r="549" ht="12.75">
      <c r="J549" s="5"/>
    </row>
    <row r="550" ht="12.75">
      <c r="J550" s="5"/>
    </row>
    <row r="551" ht="12.75">
      <c r="J551" s="5"/>
    </row>
    <row r="552" ht="12.75">
      <c r="J552" s="5"/>
    </row>
    <row r="553" ht="12.75">
      <c r="J553" s="5"/>
    </row>
    <row r="554" ht="12.75">
      <c r="J554" s="5"/>
    </row>
    <row r="555" ht="12.75">
      <c r="J555" s="5"/>
    </row>
    <row r="556" ht="12.75">
      <c r="J556" s="5"/>
    </row>
    <row r="557" ht="12.75">
      <c r="J557" s="5"/>
    </row>
    <row r="558" ht="12.75">
      <c r="J558" s="5"/>
    </row>
    <row r="559" ht="12.75">
      <c r="J559" s="5"/>
    </row>
    <row r="560" ht="12.75">
      <c r="J560" s="5"/>
    </row>
    <row r="561" ht="12.75">
      <c r="J561" s="5"/>
    </row>
    <row r="562" ht="12.75">
      <c r="J562" s="5"/>
    </row>
    <row r="563" ht="12.75">
      <c r="J563" s="5"/>
    </row>
    <row r="564" ht="12.75">
      <c r="J564" s="5"/>
    </row>
    <row r="565" ht="12.75">
      <c r="J565" s="5"/>
    </row>
    <row r="566" ht="12.75">
      <c r="J566" s="5"/>
    </row>
    <row r="567" ht="12.75">
      <c r="J567" s="5"/>
    </row>
    <row r="568" ht="12.75">
      <c r="J568" s="5"/>
    </row>
    <row r="569" ht="12.75">
      <c r="J569" s="5"/>
    </row>
    <row r="570" ht="12.75">
      <c r="J570" s="5"/>
    </row>
    <row r="571" ht="12.75">
      <c r="J571" s="5"/>
    </row>
    <row r="572" ht="12.75">
      <c r="J572" s="5"/>
    </row>
    <row r="573" ht="12.75">
      <c r="J573" s="5"/>
    </row>
    <row r="574" ht="12.75">
      <c r="J574" s="5"/>
    </row>
    <row r="575" ht="12.75">
      <c r="J575" s="5"/>
    </row>
    <row r="576" ht="12.75">
      <c r="J576" s="5"/>
    </row>
    <row r="577" ht="12.75">
      <c r="J577" s="5"/>
    </row>
    <row r="578" ht="12.75">
      <c r="J578" s="5"/>
    </row>
    <row r="579" ht="12.75">
      <c r="J579" s="5"/>
    </row>
    <row r="580" ht="12.75">
      <c r="J580" s="5"/>
    </row>
    <row r="581" ht="12.75">
      <c r="J581" s="5"/>
    </row>
    <row r="582" ht="12.75">
      <c r="J582" s="5"/>
    </row>
    <row r="583" ht="12.75">
      <c r="J583" s="5"/>
    </row>
    <row r="584" ht="12.75">
      <c r="J584" s="5"/>
    </row>
    <row r="585" ht="12.75">
      <c r="J585" s="5"/>
    </row>
    <row r="586" ht="12.75">
      <c r="J586" s="5"/>
    </row>
    <row r="587" ht="12.75">
      <c r="J587" s="5"/>
    </row>
    <row r="588" ht="12.75">
      <c r="J588" s="5"/>
    </row>
    <row r="589" ht="12.75">
      <c r="J589" s="5"/>
    </row>
    <row r="590" ht="12.75">
      <c r="J590" s="5"/>
    </row>
    <row r="591" ht="12.75">
      <c r="J591" s="5"/>
    </row>
    <row r="592" ht="12.75">
      <c r="J592" s="5"/>
    </row>
    <row r="593" ht="12.75">
      <c r="J593" s="5"/>
    </row>
    <row r="594" ht="12.75">
      <c r="J594" s="5"/>
    </row>
    <row r="595" ht="12.75">
      <c r="J595" s="5"/>
    </row>
    <row r="596" ht="12.75">
      <c r="J596" s="5"/>
    </row>
    <row r="597" ht="12.75">
      <c r="J597" s="5"/>
    </row>
    <row r="598" ht="12.75">
      <c r="J598" s="5"/>
    </row>
    <row r="599" ht="12.75">
      <c r="J599" s="5"/>
    </row>
    <row r="600" ht="12.75">
      <c r="J600" s="5"/>
    </row>
    <row r="601" ht="12.75">
      <c r="J601" s="5"/>
    </row>
    <row r="602" ht="12.75">
      <c r="J602" s="5"/>
    </row>
    <row r="603" ht="12.75">
      <c r="J603" s="5"/>
    </row>
    <row r="604" ht="12.75">
      <c r="J604" s="5"/>
    </row>
    <row r="605" ht="12.75">
      <c r="J605" s="5"/>
    </row>
    <row r="606" ht="12.75">
      <c r="J606" s="5"/>
    </row>
    <row r="607" ht="12.75">
      <c r="J607" s="5"/>
    </row>
    <row r="608" ht="12.75">
      <c r="J608" s="5"/>
    </row>
    <row r="609" ht="12.75">
      <c r="J609" s="5"/>
    </row>
    <row r="610" ht="12.75">
      <c r="J610" s="5"/>
    </row>
    <row r="611" ht="12.75">
      <c r="J611" s="5"/>
    </row>
    <row r="612" ht="12.75">
      <c r="J612" s="5"/>
    </row>
    <row r="613" ht="12.75">
      <c r="J613" s="5"/>
    </row>
    <row r="614" ht="12.75">
      <c r="J614" s="5"/>
    </row>
    <row r="615" ht="12.75">
      <c r="J615" s="5"/>
    </row>
    <row r="616" ht="12.75">
      <c r="J616" s="5"/>
    </row>
    <row r="617" ht="12.75">
      <c r="J617" s="5"/>
    </row>
    <row r="618" ht="12.75">
      <c r="J618" s="5"/>
    </row>
    <row r="619" ht="12.75">
      <c r="J619" s="5"/>
    </row>
    <row r="620" ht="12.75">
      <c r="J620" s="5"/>
    </row>
    <row r="621" ht="12.75">
      <c r="J621" s="5"/>
    </row>
    <row r="622" ht="12.75">
      <c r="J622" s="5"/>
    </row>
    <row r="623" ht="12.75">
      <c r="J623" s="5"/>
    </row>
    <row r="624" ht="12.75">
      <c r="J624" s="5"/>
    </row>
    <row r="625" ht="12.75">
      <c r="J625" s="5"/>
    </row>
    <row r="626" ht="12.75">
      <c r="J626" s="5"/>
    </row>
    <row r="627" ht="12.75">
      <c r="J627" s="5"/>
    </row>
    <row r="628" ht="12.75">
      <c r="J628" s="5"/>
    </row>
    <row r="629" ht="12.75">
      <c r="J629" s="5"/>
    </row>
    <row r="630" ht="12.75">
      <c r="J630" s="5"/>
    </row>
    <row r="631" ht="12.75">
      <c r="J631" s="5"/>
    </row>
    <row r="632" ht="12.75">
      <c r="J632" s="5"/>
    </row>
    <row r="633" ht="12.75">
      <c r="J633" s="5"/>
    </row>
    <row r="634" ht="12.75">
      <c r="J634" s="5"/>
    </row>
    <row r="635" ht="12.75">
      <c r="J635" s="5"/>
    </row>
    <row r="636" ht="12.75">
      <c r="J636" s="5"/>
    </row>
    <row r="637" ht="12.75">
      <c r="J637" s="5"/>
    </row>
    <row r="638" ht="12.75">
      <c r="J638" s="5"/>
    </row>
    <row r="639" ht="12.75">
      <c r="J639" s="5"/>
    </row>
    <row r="640" ht="12.75">
      <c r="J640" s="5"/>
    </row>
    <row r="641" ht="12.75">
      <c r="J641" s="5"/>
    </row>
    <row r="642" ht="12.75">
      <c r="J642" s="5"/>
    </row>
    <row r="643" ht="12.75">
      <c r="J643" s="5"/>
    </row>
    <row r="644" ht="12.75">
      <c r="J644" s="5"/>
    </row>
  </sheetData>
  <mergeCells count="1">
    <mergeCell ref="B68:L68"/>
  </mergeCells>
  <printOptions horizontalCentered="1"/>
  <pageMargins left="0.5" right="0.5" top="0.5" bottom="0.5" header="0.5" footer="0.5"/>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B2:W65"/>
  <sheetViews>
    <sheetView view="pageBreakPreview" zoomScaleSheetLayoutView="100" workbookViewId="0" topLeftCell="B1">
      <pane xSplit="1" ySplit="13" topLeftCell="M22" activePane="bottomRight" state="frozen"/>
      <selection pane="topLeft" activeCell="E47" sqref="E47"/>
      <selection pane="topRight" activeCell="E47" sqref="E47"/>
      <selection pane="bottomLeft" activeCell="E47" sqref="E47"/>
      <selection pane="bottomRight" activeCell="P36" sqref="P36"/>
    </sheetView>
  </sheetViews>
  <sheetFormatPr defaultColWidth="9.140625" defaultRowHeight="12.75"/>
  <cols>
    <col min="2" max="2" width="41.421875" style="0" customWidth="1"/>
    <col min="3" max="3" width="3.28125" style="0" customWidth="1"/>
    <col min="4" max="4" width="9.00390625" style="0" customWidth="1"/>
    <col min="5" max="5" width="2.140625" style="0" customWidth="1"/>
    <col min="6" max="6" width="10.140625" style="0" customWidth="1"/>
    <col min="7" max="7" width="1.421875" style="0" customWidth="1"/>
    <col min="8" max="8" width="9.7109375" style="0" customWidth="1"/>
    <col min="9" max="9" width="1.57421875" style="0" customWidth="1"/>
    <col min="10" max="10" width="11.8515625" style="0" customWidth="1"/>
    <col min="11" max="11" width="1.57421875" style="0" customWidth="1"/>
    <col min="12" max="12" width="12.7109375" style="0" customWidth="1"/>
    <col min="13" max="13" width="1.57421875" style="0" customWidth="1"/>
    <col min="14" max="14" width="13.57421875" style="0" customWidth="1"/>
    <col min="15" max="15" width="1.421875" style="0" customWidth="1"/>
    <col min="16" max="16" width="12.140625" style="0" customWidth="1"/>
    <col min="17" max="17" width="1.421875" style="0" customWidth="1"/>
    <col min="18" max="18" width="11.00390625" style="0" customWidth="1"/>
    <col min="19" max="19" width="1.8515625" style="0" customWidth="1"/>
    <col min="20" max="20" width="12.00390625" style="0" bestFit="1" customWidth="1"/>
    <col min="21" max="21" width="1.57421875" style="0" customWidth="1"/>
    <col min="22" max="22" width="14.8515625" style="0" bestFit="1" customWidth="1"/>
  </cols>
  <sheetData>
    <row r="2" ht="12.75">
      <c r="B2" s="3" t="s">
        <v>437</v>
      </c>
    </row>
    <row r="3" ht="12.75">
      <c r="B3" s="3" t="s">
        <v>165</v>
      </c>
    </row>
    <row r="4" ht="12.75">
      <c r="B4" s="26" t="s">
        <v>333</v>
      </c>
    </row>
    <row r="6" spans="4:22" ht="12.75">
      <c r="D6" s="126"/>
      <c r="E6" s="126"/>
      <c r="F6" s="192" t="s">
        <v>21</v>
      </c>
      <c r="G6" s="192"/>
      <c r="H6" s="192"/>
      <c r="I6" s="192"/>
      <c r="J6" s="192"/>
      <c r="K6" s="192"/>
      <c r="L6" s="192"/>
      <c r="M6" s="192"/>
      <c r="N6" s="192"/>
      <c r="O6" s="192"/>
      <c r="P6" s="192"/>
      <c r="Q6" s="192"/>
      <c r="R6" s="192"/>
      <c r="T6" s="25" t="s">
        <v>163</v>
      </c>
      <c r="U6" s="3"/>
      <c r="V6" s="25" t="s">
        <v>277</v>
      </c>
    </row>
    <row r="7" spans="20:22" ht="12.75">
      <c r="T7" s="25" t="s">
        <v>209</v>
      </c>
      <c r="U7" s="3"/>
      <c r="V7" s="25" t="s">
        <v>164</v>
      </c>
    </row>
    <row r="8" spans="6:16" ht="12.75">
      <c r="F8" s="3"/>
      <c r="G8" s="3"/>
      <c r="H8" s="195" t="s">
        <v>320</v>
      </c>
      <c r="I8" s="195"/>
      <c r="J8" s="195"/>
      <c r="K8" s="195"/>
      <c r="L8" s="195"/>
      <c r="M8" s="195"/>
      <c r="N8" s="195"/>
      <c r="O8" s="75"/>
      <c r="P8" s="75" t="s">
        <v>103</v>
      </c>
    </row>
    <row r="9" spans="6:16" ht="12.75">
      <c r="F9" s="3"/>
      <c r="G9" s="3"/>
      <c r="H9" s="3"/>
      <c r="I9" s="3"/>
      <c r="J9" s="3"/>
      <c r="K9" s="3"/>
      <c r="L9" s="25"/>
      <c r="M9" s="25"/>
      <c r="N9" s="25"/>
      <c r="O9" s="41"/>
      <c r="P9" s="3"/>
    </row>
    <row r="10" spans="6:16" ht="12.75">
      <c r="F10" s="3"/>
      <c r="G10" s="3"/>
      <c r="H10" s="3"/>
      <c r="I10" s="3"/>
      <c r="J10" s="3"/>
      <c r="K10" s="3"/>
      <c r="L10" s="25"/>
      <c r="M10" s="25"/>
      <c r="N10" s="25" t="s">
        <v>189</v>
      </c>
      <c r="O10" s="41"/>
      <c r="P10" s="3"/>
    </row>
    <row r="11" spans="6:16" ht="12.75">
      <c r="F11" s="25" t="s">
        <v>102</v>
      </c>
      <c r="G11" s="3"/>
      <c r="H11" s="25" t="s">
        <v>102</v>
      </c>
      <c r="I11" s="3"/>
      <c r="J11" s="25" t="s">
        <v>311</v>
      </c>
      <c r="K11" s="3"/>
      <c r="L11" s="25" t="s">
        <v>346</v>
      </c>
      <c r="M11" s="25"/>
      <c r="N11" s="25" t="s">
        <v>190</v>
      </c>
      <c r="O11" s="3"/>
      <c r="P11" s="25" t="s">
        <v>345</v>
      </c>
    </row>
    <row r="12" spans="2:22" ht="12.75">
      <c r="B12" s="29"/>
      <c r="D12" s="25" t="s">
        <v>213</v>
      </c>
      <c r="F12" s="36" t="s">
        <v>438</v>
      </c>
      <c r="G12" s="3"/>
      <c r="H12" s="36" t="s">
        <v>439</v>
      </c>
      <c r="I12" s="3"/>
      <c r="J12" s="36" t="s">
        <v>312</v>
      </c>
      <c r="K12" s="3"/>
      <c r="L12" s="36" t="s">
        <v>347</v>
      </c>
      <c r="M12" s="75"/>
      <c r="N12" s="36" t="s">
        <v>162</v>
      </c>
      <c r="O12" s="3"/>
      <c r="P12" s="36" t="s">
        <v>253</v>
      </c>
      <c r="R12" s="36" t="s">
        <v>277</v>
      </c>
      <c r="T12" s="11"/>
      <c r="V12" s="11"/>
    </row>
    <row r="13" spans="6:22" ht="12.75">
      <c r="F13" s="25" t="s">
        <v>315</v>
      </c>
      <c r="G13" s="3"/>
      <c r="H13" s="25" t="s">
        <v>315</v>
      </c>
      <c r="I13" s="3"/>
      <c r="J13" s="25" t="s">
        <v>315</v>
      </c>
      <c r="K13" s="3"/>
      <c r="L13" s="25" t="s">
        <v>315</v>
      </c>
      <c r="M13" s="25"/>
      <c r="N13" s="25" t="s">
        <v>315</v>
      </c>
      <c r="O13" s="3"/>
      <c r="P13" s="25" t="s">
        <v>315</v>
      </c>
      <c r="R13" s="25" t="s">
        <v>315</v>
      </c>
      <c r="T13" s="25" t="s">
        <v>315</v>
      </c>
      <c r="V13" s="25" t="s">
        <v>315</v>
      </c>
    </row>
    <row r="14" spans="6:18" ht="12.75">
      <c r="F14" s="10"/>
      <c r="L14" s="10"/>
      <c r="M14" s="10"/>
      <c r="N14" s="10"/>
      <c r="P14" s="10"/>
      <c r="R14" s="10"/>
    </row>
    <row r="15" spans="2:23" ht="12.75">
      <c r="B15" s="3" t="s">
        <v>376</v>
      </c>
      <c r="F15" s="48">
        <v>463180</v>
      </c>
      <c r="G15" s="20"/>
      <c r="H15" s="20">
        <v>86109</v>
      </c>
      <c r="I15" s="20"/>
      <c r="J15" s="20">
        <v>-15057</v>
      </c>
      <c r="K15" s="20"/>
      <c r="L15" s="48">
        <v>92</v>
      </c>
      <c r="M15" s="48"/>
      <c r="N15" s="48">
        <v>0</v>
      </c>
      <c r="O15" s="20"/>
      <c r="P15" s="48">
        <v>740324</v>
      </c>
      <c r="Q15" s="20"/>
      <c r="R15" s="48">
        <f>SUM(F15:Q15)</f>
        <v>1274648</v>
      </c>
      <c r="S15" s="5"/>
      <c r="T15" s="20">
        <v>40478</v>
      </c>
      <c r="U15" s="20"/>
      <c r="V15" s="20">
        <f>SUM(R15:U15)</f>
        <v>1315126</v>
      </c>
      <c r="W15" s="5"/>
    </row>
    <row r="16" spans="2:23" ht="12.75">
      <c r="B16" s="14" t="s">
        <v>117</v>
      </c>
      <c r="D16" s="95" t="s">
        <v>121</v>
      </c>
      <c r="F16" s="49">
        <v>0</v>
      </c>
      <c r="G16" s="47"/>
      <c r="H16" s="47">
        <v>0</v>
      </c>
      <c r="I16" s="47"/>
      <c r="J16" s="47">
        <v>0</v>
      </c>
      <c r="K16" s="47"/>
      <c r="L16" s="49">
        <v>-92</v>
      </c>
      <c r="M16" s="49"/>
      <c r="N16" s="49">
        <v>0</v>
      </c>
      <c r="O16" s="47"/>
      <c r="P16" s="49">
        <v>92</v>
      </c>
      <c r="Q16" s="47"/>
      <c r="R16" s="49">
        <f>SUM(F16:Q16)</f>
        <v>0</v>
      </c>
      <c r="S16" s="21"/>
      <c r="T16" s="47">
        <v>0</v>
      </c>
      <c r="U16" s="47"/>
      <c r="V16" s="47">
        <f>SUM(R16:U16)</f>
        <v>0</v>
      </c>
      <c r="W16" s="5"/>
    </row>
    <row r="17" spans="2:23" ht="12.75">
      <c r="B17" s="3" t="s">
        <v>377</v>
      </c>
      <c r="F17" s="48">
        <f>SUM(F15:F16)</f>
        <v>463180</v>
      </c>
      <c r="G17" s="20"/>
      <c r="H17" s="48">
        <f>SUM(H15:H16)</f>
        <v>86109</v>
      </c>
      <c r="I17" s="20"/>
      <c r="J17" s="48">
        <f>SUM(J15:J16)</f>
        <v>-15057</v>
      </c>
      <c r="K17" s="20"/>
      <c r="L17" s="48">
        <f>SUM(L15:L16)</f>
        <v>0</v>
      </c>
      <c r="M17" s="48"/>
      <c r="N17" s="48">
        <f>SUM(N15:N16)</f>
        <v>0</v>
      </c>
      <c r="O17" s="20"/>
      <c r="P17" s="48">
        <f>SUM(P15:P16)</f>
        <v>740416</v>
      </c>
      <c r="Q17" s="20"/>
      <c r="R17" s="48">
        <f>SUM(R15:R16)</f>
        <v>1274648</v>
      </c>
      <c r="S17" s="20"/>
      <c r="T17" s="48">
        <f>SUM(T15:T16)</f>
        <v>40478</v>
      </c>
      <c r="U17" s="20"/>
      <c r="V17" s="48">
        <f>SUM(V15:V16)</f>
        <v>1315126</v>
      </c>
      <c r="W17" s="5"/>
    </row>
    <row r="18" spans="2:23" ht="12.75">
      <c r="B18" t="s">
        <v>250</v>
      </c>
      <c r="F18" s="8">
        <v>0</v>
      </c>
      <c r="G18" s="8"/>
      <c r="H18" s="8">
        <v>0</v>
      </c>
      <c r="I18" s="8"/>
      <c r="J18" s="8">
        <v>0</v>
      </c>
      <c r="K18" s="8"/>
      <c r="L18" s="8">
        <v>0</v>
      </c>
      <c r="M18" s="8"/>
      <c r="N18" s="8">
        <v>0</v>
      </c>
      <c r="O18" s="8"/>
      <c r="P18" s="8">
        <v>0</v>
      </c>
      <c r="Q18" s="8"/>
      <c r="R18" s="48">
        <f>SUM(F18:Q18)</f>
        <v>0</v>
      </c>
      <c r="S18" s="5"/>
      <c r="T18" s="20">
        <v>30</v>
      </c>
      <c r="U18" s="20"/>
      <c r="V18" s="20">
        <f>SUM(R18:U18)</f>
        <v>30</v>
      </c>
      <c r="W18" s="5"/>
    </row>
    <row r="19" spans="2:23" ht="12.75">
      <c r="B19" t="s">
        <v>23</v>
      </c>
      <c r="D19" s="95" t="s">
        <v>22</v>
      </c>
      <c r="F19" s="8">
        <v>0</v>
      </c>
      <c r="G19" s="8"/>
      <c r="H19" s="8">
        <v>0</v>
      </c>
      <c r="I19" s="8"/>
      <c r="J19" s="8">
        <v>0</v>
      </c>
      <c r="K19" s="8"/>
      <c r="L19" s="8">
        <v>0</v>
      </c>
      <c r="M19" s="8"/>
      <c r="N19" s="8">
        <v>0</v>
      </c>
      <c r="O19" s="8"/>
      <c r="P19" s="20">
        <v>7175</v>
      </c>
      <c r="Q19" s="8"/>
      <c r="R19" s="48">
        <f>SUM(F19:Q19)</f>
        <v>7175</v>
      </c>
      <c r="S19" s="5"/>
      <c r="T19" s="20">
        <v>93196</v>
      </c>
      <c r="U19" s="20"/>
      <c r="V19" s="20">
        <f>SUM(R19:U19)</f>
        <v>100371</v>
      </c>
      <c r="W19" s="5"/>
    </row>
    <row r="20" spans="2:23" ht="12.75">
      <c r="B20" t="s">
        <v>24</v>
      </c>
      <c r="D20" s="95" t="s">
        <v>220</v>
      </c>
      <c r="F20" s="8">
        <v>0</v>
      </c>
      <c r="G20" s="8"/>
      <c r="H20" s="8">
        <v>0</v>
      </c>
      <c r="I20" s="8"/>
      <c r="J20" s="8">
        <v>0</v>
      </c>
      <c r="K20" s="8"/>
      <c r="L20" s="8">
        <v>0</v>
      </c>
      <c r="M20" s="8"/>
      <c r="N20" s="8">
        <v>0</v>
      </c>
      <c r="O20" s="8"/>
      <c r="P20" s="20">
        <v>0</v>
      </c>
      <c r="Q20" s="8"/>
      <c r="R20" s="48">
        <f>SUM(F20:Q20)</f>
        <v>0</v>
      </c>
      <c r="S20" s="5"/>
      <c r="T20" s="20">
        <v>51</v>
      </c>
      <c r="U20" s="20"/>
      <c r="V20" s="20">
        <f>SUM(R20:U20)</f>
        <v>51</v>
      </c>
      <c r="W20" s="5"/>
    </row>
    <row r="21" spans="2:23" ht="12.75">
      <c r="B21" s="39"/>
      <c r="F21" s="8"/>
      <c r="G21" s="8"/>
      <c r="H21" s="8"/>
      <c r="I21" s="8"/>
      <c r="J21" s="8"/>
      <c r="K21" s="8"/>
      <c r="L21" s="8"/>
      <c r="M21" s="8"/>
      <c r="N21" s="8"/>
      <c r="O21" s="8"/>
      <c r="P21" s="8"/>
      <c r="Q21" s="8"/>
      <c r="R21" s="48"/>
      <c r="S21" s="5"/>
      <c r="T21" s="20"/>
      <c r="U21" s="20"/>
      <c r="V21" s="20"/>
      <c r="W21" s="5"/>
    </row>
    <row r="22" spans="2:23" ht="12.75">
      <c r="B22" t="s">
        <v>3</v>
      </c>
      <c r="F22" s="8"/>
      <c r="G22" s="8"/>
      <c r="H22" s="8"/>
      <c r="I22" s="8"/>
      <c r="J22" s="8"/>
      <c r="K22" s="8"/>
      <c r="L22" s="8"/>
      <c r="M22" s="8"/>
      <c r="N22" s="8"/>
      <c r="O22" s="8"/>
      <c r="P22" s="8"/>
      <c r="Q22" s="8"/>
      <c r="R22" s="48"/>
      <c r="S22" s="5"/>
      <c r="T22" s="20"/>
      <c r="U22" s="20"/>
      <c r="V22" s="20"/>
      <c r="W22" s="5"/>
    </row>
    <row r="23" spans="2:23" ht="12.75">
      <c r="B23" s="39" t="s">
        <v>251</v>
      </c>
      <c r="D23" s="95" t="s">
        <v>321</v>
      </c>
      <c r="F23" s="20">
        <v>18240</v>
      </c>
      <c r="G23" s="20"/>
      <c r="H23" s="20">
        <v>25241</v>
      </c>
      <c r="I23" s="8"/>
      <c r="J23" s="8">
        <v>0</v>
      </c>
      <c r="K23" s="8"/>
      <c r="L23" s="8">
        <v>0</v>
      </c>
      <c r="M23" s="8"/>
      <c r="N23" s="8"/>
      <c r="O23" s="8"/>
      <c r="P23" s="20">
        <v>0</v>
      </c>
      <c r="Q23" s="8"/>
      <c r="R23" s="48">
        <f aca="true" t="shared" si="0" ref="R23:R28">SUM(F23:Q23)</f>
        <v>43481</v>
      </c>
      <c r="S23" s="5"/>
      <c r="T23" s="20">
        <v>0</v>
      </c>
      <c r="U23" s="20"/>
      <c r="V23" s="20">
        <f aca="true" t="shared" si="1" ref="V23:V28">SUM(R23:U23)</f>
        <v>43481</v>
      </c>
      <c r="W23" s="5"/>
    </row>
    <row r="24" spans="2:23" ht="12.75">
      <c r="B24" s="39" t="s">
        <v>252</v>
      </c>
      <c r="D24" s="95" t="s">
        <v>321</v>
      </c>
      <c r="F24" s="20">
        <v>105927</v>
      </c>
      <c r="G24" s="20"/>
      <c r="H24" s="20">
        <v>171602</v>
      </c>
      <c r="I24" s="8"/>
      <c r="J24" s="8"/>
      <c r="K24" s="8"/>
      <c r="L24" s="8"/>
      <c r="M24" s="8"/>
      <c r="N24" s="8"/>
      <c r="O24" s="8"/>
      <c r="P24" s="20"/>
      <c r="Q24" s="8"/>
      <c r="R24" s="48">
        <f t="shared" si="0"/>
        <v>277529</v>
      </c>
      <c r="S24" s="5"/>
      <c r="T24" s="20"/>
      <c r="U24" s="20"/>
      <c r="V24" s="20">
        <f t="shared" si="1"/>
        <v>277529</v>
      </c>
      <c r="W24" s="5"/>
    </row>
    <row r="25" spans="2:23" ht="12.75">
      <c r="B25" t="s">
        <v>372</v>
      </c>
      <c r="D25" s="95" t="s">
        <v>478</v>
      </c>
      <c r="F25" s="20">
        <v>0</v>
      </c>
      <c r="G25" s="20"/>
      <c r="H25" s="20">
        <v>0</v>
      </c>
      <c r="I25" s="8"/>
      <c r="J25" s="20">
        <v>-32916</v>
      </c>
      <c r="K25" s="8"/>
      <c r="L25" s="8">
        <v>0</v>
      </c>
      <c r="M25" s="8"/>
      <c r="N25" s="8">
        <v>0</v>
      </c>
      <c r="O25" s="8"/>
      <c r="P25" s="20">
        <v>0</v>
      </c>
      <c r="Q25" s="8"/>
      <c r="R25" s="48">
        <f t="shared" si="0"/>
        <v>-32916</v>
      </c>
      <c r="S25" s="5"/>
      <c r="T25" s="20">
        <v>0</v>
      </c>
      <c r="U25" s="20"/>
      <c r="V25" s="20">
        <f t="shared" si="1"/>
        <v>-32916</v>
      </c>
      <c r="W25" s="5"/>
    </row>
    <row r="26" spans="2:23" ht="12.75">
      <c r="B26" t="s">
        <v>94</v>
      </c>
      <c r="D26" s="95" t="s">
        <v>478</v>
      </c>
      <c r="F26" s="20">
        <v>0</v>
      </c>
      <c r="G26" s="20"/>
      <c r="H26" s="20">
        <v>2515</v>
      </c>
      <c r="I26" s="8"/>
      <c r="J26" s="20">
        <v>15986</v>
      </c>
      <c r="K26" s="8"/>
      <c r="L26" s="8">
        <v>0</v>
      </c>
      <c r="M26" s="8"/>
      <c r="N26" s="8">
        <v>0</v>
      </c>
      <c r="O26" s="8"/>
      <c r="P26" s="20">
        <v>0</v>
      </c>
      <c r="Q26" s="8"/>
      <c r="R26" s="48">
        <f t="shared" si="0"/>
        <v>18501</v>
      </c>
      <c r="S26" s="5"/>
      <c r="T26" s="20">
        <v>0</v>
      </c>
      <c r="U26" s="20"/>
      <c r="V26" s="20">
        <f t="shared" si="1"/>
        <v>18501</v>
      </c>
      <c r="W26" s="5"/>
    </row>
    <row r="27" spans="2:23" ht="12.75">
      <c r="B27" t="s">
        <v>468</v>
      </c>
      <c r="D27" s="95" t="s">
        <v>469</v>
      </c>
      <c r="F27" s="20">
        <v>0</v>
      </c>
      <c r="G27" s="20"/>
      <c r="H27" s="20">
        <v>0</v>
      </c>
      <c r="I27" s="8"/>
      <c r="J27" s="8">
        <v>0</v>
      </c>
      <c r="K27" s="8"/>
      <c r="L27" s="8">
        <v>0</v>
      </c>
      <c r="M27" s="8"/>
      <c r="N27" s="20">
        <v>1511</v>
      </c>
      <c r="O27" s="8"/>
      <c r="P27" s="20">
        <v>0</v>
      </c>
      <c r="Q27" s="8"/>
      <c r="R27" s="48">
        <f t="shared" si="0"/>
        <v>1511</v>
      </c>
      <c r="S27" s="5"/>
      <c r="T27" s="20">
        <v>0</v>
      </c>
      <c r="U27" s="20"/>
      <c r="V27" s="20">
        <f t="shared" si="1"/>
        <v>1511</v>
      </c>
      <c r="W27" s="5"/>
    </row>
    <row r="28" spans="2:23" ht="12.75">
      <c r="B28" s="125" t="s">
        <v>378</v>
      </c>
      <c r="C28" s="125"/>
      <c r="D28" s="139"/>
      <c r="E28" s="125"/>
      <c r="F28" s="113">
        <v>0</v>
      </c>
      <c r="G28" s="113"/>
      <c r="H28" s="113">
        <v>1457</v>
      </c>
      <c r="I28" s="99"/>
      <c r="J28" s="99">
        <v>0</v>
      </c>
      <c r="K28" s="99"/>
      <c r="L28" s="99">
        <v>0</v>
      </c>
      <c r="M28" s="99"/>
      <c r="N28" s="113">
        <v>-1511</v>
      </c>
      <c r="O28" s="99"/>
      <c r="P28" s="113">
        <v>54</v>
      </c>
      <c r="Q28" s="99"/>
      <c r="R28" s="140">
        <f t="shared" si="0"/>
        <v>0</v>
      </c>
      <c r="S28" s="141"/>
      <c r="T28" s="113">
        <v>0</v>
      </c>
      <c r="U28" s="113"/>
      <c r="V28" s="113">
        <f t="shared" si="1"/>
        <v>0</v>
      </c>
      <c r="W28" s="141"/>
    </row>
    <row r="29" spans="2:23" ht="12.75">
      <c r="B29" s="125"/>
      <c r="C29" s="125"/>
      <c r="D29" s="139"/>
      <c r="E29" s="125"/>
      <c r="F29" s="113"/>
      <c r="G29" s="113"/>
      <c r="H29" s="113"/>
      <c r="I29" s="99"/>
      <c r="J29" s="99"/>
      <c r="K29" s="99"/>
      <c r="L29" s="99"/>
      <c r="M29" s="99"/>
      <c r="N29" s="113"/>
      <c r="O29" s="99"/>
      <c r="P29" s="113"/>
      <c r="Q29" s="99"/>
      <c r="R29" s="140"/>
      <c r="S29" s="141"/>
      <c r="T29" s="113"/>
      <c r="U29" s="113"/>
      <c r="V29" s="113"/>
      <c r="W29" s="141"/>
    </row>
    <row r="30" spans="2:23" ht="12.75">
      <c r="B30" t="s">
        <v>91</v>
      </c>
      <c r="F30" s="15">
        <v>0</v>
      </c>
      <c r="G30" s="15"/>
      <c r="H30" s="15">
        <v>0</v>
      </c>
      <c r="I30" s="15"/>
      <c r="J30" s="15">
        <v>0</v>
      </c>
      <c r="K30" s="15"/>
      <c r="L30" s="15">
        <v>0</v>
      </c>
      <c r="M30" s="15"/>
      <c r="N30" s="15">
        <v>0</v>
      </c>
      <c r="O30" s="15"/>
      <c r="P30" s="9">
        <f>+KLSE_CPL!L42</f>
        <v>331603</v>
      </c>
      <c r="Q30" s="15"/>
      <c r="R30" s="50">
        <f>SUM(F30:Q30)</f>
        <v>331603</v>
      </c>
      <c r="S30" s="6"/>
      <c r="T30" s="9">
        <f>+KLSE_CPL!L43</f>
        <v>40423</v>
      </c>
      <c r="U30" s="9"/>
      <c r="V30" s="9">
        <f>SUM(R30:U30)</f>
        <v>372026</v>
      </c>
      <c r="W30" s="6"/>
    </row>
    <row r="31" spans="2:23" ht="12.75">
      <c r="B31" s="125"/>
      <c r="C31" s="125"/>
      <c r="D31" s="139"/>
      <c r="E31" s="125"/>
      <c r="F31" s="113"/>
      <c r="G31" s="113"/>
      <c r="H31" s="113"/>
      <c r="I31" s="99"/>
      <c r="J31" s="99"/>
      <c r="K31" s="99"/>
      <c r="L31" s="99"/>
      <c r="M31" s="99"/>
      <c r="N31" s="113"/>
      <c r="O31" s="99"/>
      <c r="P31" s="113"/>
      <c r="Q31" s="99"/>
      <c r="R31" s="140"/>
      <c r="S31" s="141"/>
      <c r="T31" s="113"/>
      <c r="U31" s="113"/>
      <c r="V31" s="113"/>
      <c r="W31" s="141"/>
    </row>
    <row r="32" spans="2:23" ht="12.75">
      <c r="B32" t="s">
        <v>488</v>
      </c>
      <c r="D32" s="95" t="s">
        <v>31</v>
      </c>
      <c r="E32" s="125"/>
      <c r="F32" s="15">
        <v>0</v>
      </c>
      <c r="G32" s="15"/>
      <c r="H32" s="15">
        <v>0</v>
      </c>
      <c r="I32" s="15"/>
      <c r="J32" s="15">
        <v>0</v>
      </c>
      <c r="K32" s="15"/>
      <c r="L32" s="15">
        <v>0</v>
      </c>
      <c r="M32" s="15"/>
      <c r="N32" s="15">
        <v>0</v>
      </c>
      <c r="O32" s="15"/>
      <c r="P32" s="9">
        <v>-19420</v>
      </c>
      <c r="Q32" s="15"/>
      <c r="R32" s="50">
        <f>SUM(F32:Q32)</f>
        <v>-19420</v>
      </c>
      <c r="S32" s="6"/>
      <c r="T32" s="9">
        <v>0</v>
      </c>
      <c r="U32" s="9"/>
      <c r="V32" s="9">
        <f>SUM(R32:U32)</f>
        <v>-19420</v>
      </c>
      <c r="W32" s="6"/>
    </row>
    <row r="33" spans="2:23" ht="12.75">
      <c r="B33" s="39"/>
      <c r="F33" s="9"/>
      <c r="G33" s="9"/>
      <c r="H33" s="9"/>
      <c r="I33" s="15"/>
      <c r="J33" s="15"/>
      <c r="K33" s="15"/>
      <c r="L33" s="15"/>
      <c r="M33" s="15"/>
      <c r="N33" s="15"/>
      <c r="O33" s="15"/>
      <c r="P33" s="9"/>
      <c r="Q33" s="15"/>
      <c r="R33" s="50"/>
      <c r="S33" s="5"/>
      <c r="T33" s="20"/>
      <c r="U33" s="20"/>
      <c r="V33" s="20"/>
      <c r="W33" s="5"/>
    </row>
    <row r="34" spans="2:23" ht="13.5" thickBot="1">
      <c r="B34" s="3" t="s">
        <v>379</v>
      </c>
      <c r="F34" s="22">
        <f>SUM(F17:F33)</f>
        <v>587347</v>
      </c>
      <c r="G34" s="22"/>
      <c r="H34" s="22">
        <f>SUM(H17:H33)</f>
        <v>286924</v>
      </c>
      <c r="I34" s="22"/>
      <c r="J34" s="22">
        <f>SUM(J17:J33)</f>
        <v>-31987</v>
      </c>
      <c r="K34" s="22"/>
      <c r="L34" s="22">
        <f>SUM(L17:L33)</f>
        <v>0</v>
      </c>
      <c r="M34" s="22"/>
      <c r="N34" s="22">
        <f>SUM(N17:N33)</f>
        <v>0</v>
      </c>
      <c r="O34" s="22"/>
      <c r="P34" s="22">
        <f>SUM(P17:P33)</f>
        <v>1059828</v>
      </c>
      <c r="Q34" s="22"/>
      <c r="R34" s="22">
        <f>SUM(R17:R33)</f>
        <v>1902112</v>
      </c>
      <c r="S34" s="22"/>
      <c r="T34" s="22">
        <f>SUM(T17:T33)</f>
        <v>174178</v>
      </c>
      <c r="U34" s="22"/>
      <c r="V34" s="22">
        <f>SUM(V17:V33)</f>
        <v>2076290</v>
      </c>
      <c r="W34" s="5"/>
    </row>
    <row r="35" spans="2:23" ht="12.75">
      <c r="B35" s="3"/>
      <c r="F35" s="9"/>
      <c r="G35" s="9"/>
      <c r="H35" s="9"/>
      <c r="I35" s="9"/>
      <c r="J35" s="9"/>
      <c r="K35" s="9"/>
      <c r="L35" s="9"/>
      <c r="M35" s="9"/>
      <c r="N35" s="9"/>
      <c r="O35" s="9"/>
      <c r="P35" s="9"/>
      <c r="Q35" s="9"/>
      <c r="R35" s="9"/>
      <c r="S35" s="5"/>
      <c r="T35" s="5"/>
      <c r="U35" s="5"/>
      <c r="V35" s="5"/>
      <c r="W35" s="5"/>
    </row>
    <row r="36" spans="2:23" ht="12.75">
      <c r="B36" s="3"/>
      <c r="F36" s="9"/>
      <c r="G36" s="9"/>
      <c r="H36" s="9"/>
      <c r="I36" s="9"/>
      <c r="J36" s="9"/>
      <c r="K36" s="9"/>
      <c r="L36" s="9"/>
      <c r="M36" s="9"/>
      <c r="N36" s="9"/>
      <c r="O36" s="9"/>
      <c r="P36" s="9"/>
      <c r="Q36" s="9"/>
      <c r="R36" s="9"/>
      <c r="S36" s="5"/>
      <c r="T36" s="5"/>
      <c r="U36" s="5"/>
      <c r="V36" s="5"/>
      <c r="W36" s="5"/>
    </row>
    <row r="37" spans="2:23" ht="12.75">
      <c r="B37" s="3"/>
      <c r="F37" s="9"/>
      <c r="G37" s="9"/>
      <c r="H37" s="9"/>
      <c r="I37" s="9"/>
      <c r="J37" s="9"/>
      <c r="K37" s="9"/>
      <c r="L37" s="9"/>
      <c r="M37" s="9"/>
      <c r="N37" s="9"/>
      <c r="O37" s="9"/>
      <c r="P37" s="9"/>
      <c r="Q37" s="9"/>
      <c r="R37" s="9"/>
      <c r="S37" s="5"/>
      <c r="T37" s="5"/>
      <c r="U37" s="5"/>
      <c r="V37" s="5"/>
      <c r="W37" s="5"/>
    </row>
    <row r="38" spans="6:23" ht="12.75">
      <c r="F38" s="5"/>
      <c r="G38" s="5"/>
      <c r="H38" s="5"/>
      <c r="I38" s="5"/>
      <c r="J38" s="5"/>
      <c r="K38" s="5"/>
      <c r="L38" s="5"/>
      <c r="M38" s="5"/>
      <c r="N38" s="5"/>
      <c r="O38" s="5"/>
      <c r="P38" s="5"/>
      <c r="Q38" s="5"/>
      <c r="R38" s="5"/>
      <c r="S38" s="5"/>
      <c r="T38" s="5"/>
      <c r="U38" s="5"/>
      <c r="V38" s="5"/>
      <c r="W38" s="5"/>
    </row>
    <row r="39" spans="2:23" ht="12.75">
      <c r="B39" s="3" t="s">
        <v>453</v>
      </c>
      <c r="E39" s="14"/>
      <c r="F39" s="86">
        <v>459935</v>
      </c>
      <c r="G39" s="8"/>
      <c r="H39" s="8">
        <v>81448</v>
      </c>
      <c r="I39" s="8"/>
      <c r="J39" s="8">
        <v>0</v>
      </c>
      <c r="K39" s="8"/>
      <c r="L39" s="86">
        <v>92</v>
      </c>
      <c r="M39" s="86"/>
      <c r="N39" s="86">
        <v>0</v>
      </c>
      <c r="O39" s="8"/>
      <c r="P39" s="86">
        <v>657667</v>
      </c>
      <c r="Q39" s="8"/>
      <c r="R39" s="86">
        <f>SUM(F39:Q39)</f>
        <v>1199142</v>
      </c>
      <c r="S39" s="8"/>
      <c r="T39" s="5">
        <v>0</v>
      </c>
      <c r="U39" s="5"/>
      <c r="V39" s="5">
        <f>SUM(R39:U39)</f>
        <v>1199142</v>
      </c>
      <c r="W39" s="5"/>
    </row>
    <row r="40" spans="2:23" ht="12.75">
      <c r="B40" t="s">
        <v>250</v>
      </c>
      <c r="E40" s="14"/>
      <c r="F40" s="8">
        <v>0</v>
      </c>
      <c r="G40" s="8"/>
      <c r="H40" s="8">
        <v>0</v>
      </c>
      <c r="I40" s="8"/>
      <c r="J40" s="8">
        <v>0</v>
      </c>
      <c r="K40" s="8"/>
      <c r="L40" s="8">
        <v>0</v>
      </c>
      <c r="M40" s="8"/>
      <c r="N40" s="8">
        <v>0</v>
      </c>
      <c r="O40" s="8"/>
      <c r="P40" s="8">
        <v>0</v>
      </c>
      <c r="Q40" s="8"/>
      <c r="R40" s="8">
        <v>0</v>
      </c>
      <c r="S40" s="8"/>
      <c r="T40" s="5">
        <v>1200</v>
      </c>
      <c r="U40" s="5"/>
      <c r="V40" s="5">
        <f>SUM(R40:U40)</f>
        <v>1200</v>
      </c>
      <c r="W40" s="5"/>
    </row>
    <row r="41" spans="5:23" ht="12.75">
      <c r="E41" s="14"/>
      <c r="F41" s="8"/>
      <c r="G41" s="8"/>
      <c r="H41" s="8"/>
      <c r="I41" s="8"/>
      <c r="J41" s="8"/>
      <c r="K41" s="8"/>
      <c r="L41" s="8"/>
      <c r="M41" s="8"/>
      <c r="N41" s="8"/>
      <c r="O41" s="8"/>
      <c r="P41" s="8"/>
      <c r="Q41" s="8"/>
      <c r="R41" s="8"/>
      <c r="S41" s="8"/>
      <c r="T41" s="5"/>
      <c r="U41" s="5"/>
      <c r="V41" s="5"/>
      <c r="W41" s="5"/>
    </row>
    <row r="42" spans="2:23" ht="12.75">
      <c r="B42" t="s">
        <v>3</v>
      </c>
      <c r="E42" s="14"/>
      <c r="F42" s="8"/>
      <c r="G42" s="8"/>
      <c r="H42" s="8"/>
      <c r="I42" s="8"/>
      <c r="J42" s="8"/>
      <c r="K42" s="8"/>
      <c r="L42" s="8"/>
      <c r="M42" s="8"/>
      <c r="N42" s="8"/>
      <c r="O42" s="8"/>
      <c r="P42" s="8"/>
      <c r="Q42" s="8"/>
      <c r="R42" s="86"/>
      <c r="S42" s="8"/>
      <c r="T42" s="5"/>
      <c r="U42" s="5"/>
      <c r="V42" s="5"/>
      <c r="W42" s="5"/>
    </row>
    <row r="43" spans="2:23" ht="12.75">
      <c r="B43" s="39" t="s">
        <v>251</v>
      </c>
      <c r="E43" s="14"/>
      <c r="F43" s="8">
        <v>1745</v>
      </c>
      <c r="G43" s="8"/>
      <c r="H43" s="8">
        <v>2231</v>
      </c>
      <c r="I43" s="8"/>
      <c r="J43" s="8">
        <v>0</v>
      </c>
      <c r="K43" s="8"/>
      <c r="L43" s="8">
        <v>0</v>
      </c>
      <c r="M43" s="8"/>
      <c r="N43" s="8">
        <v>0</v>
      </c>
      <c r="O43" s="8"/>
      <c r="P43" s="8">
        <v>0</v>
      </c>
      <c r="Q43" s="15"/>
      <c r="R43" s="89">
        <f>SUM(F43:Q43)</f>
        <v>3976</v>
      </c>
      <c r="S43" s="15"/>
      <c r="T43" s="5">
        <v>0</v>
      </c>
      <c r="U43" s="5"/>
      <c r="V43" s="5">
        <f>SUM(R43:U43)</f>
        <v>3976</v>
      </c>
      <c r="W43" s="5"/>
    </row>
    <row r="44" spans="2:23" ht="12.75">
      <c r="B44" s="39" t="s">
        <v>252</v>
      </c>
      <c r="E44" s="14"/>
      <c r="F44" s="8">
        <v>1500</v>
      </c>
      <c r="G44" s="8"/>
      <c r="H44" s="8">
        <v>2430</v>
      </c>
      <c r="I44" s="8"/>
      <c r="J44" s="8">
        <v>0</v>
      </c>
      <c r="K44" s="8"/>
      <c r="L44" s="8">
        <v>0</v>
      </c>
      <c r="M44" s="8"/>
      <c r="N44" s="8">
        <v>0</v>
      </c>
      <c r="O44" s="8"/>
      <c r="P44" s="8">
        <v>0</v>
      </c>
      <c r="Q44" s="15"/>
      <c r="R44" s="89">
        <f>SUM(F44:Q44)</f>
        <v>3930</v>
      </c>
      <c r="S44" s="15"/>
      <c r="T44" s="5">
        <v>0</v>
      </c>
      <c r="U44" s="5"/>
      <c r="V44" s="5">
        <f>SUM(R44:U44)</f>
        <v>3930</v>
      </c>
      <c r="W44" s="5"/>
    </row>
    <row r="45" spans="2:23" ht="12.75">
      <c r="B45" t="s">
        <v>372</v>
      </c>
      <c r="E45" s="14"/>
      <c r="F45" s="8">
        <v>0</v>
      </c>
      <c r="G45" s="8"/>
      <c r="H45" s="8">
        <v>0</v>
      </c>
      <c r="I45" s="8"/>
      <c r="J45" s="8">
        <v>-15057</v>
      </c>
      <c r="K45" s="8"/>
      <c r="L45" s="8">
        <v>0</v>
      </c>
      <c r="M45" s="8"/>
      <c r="N45" s="8">
        <v>0</v>
      </c>
      <c r="O45" s="8"/>
      <c r="P45" s="8">
        <v>0</v>
      </c>
      <c r="Q45" s="15"/>
      <c r="R45" s="89">
        <f>SUM(F45:Q45)</f>
        <v>-15057</v>
      </c>
      <c r="S45" s="15"/>
      <c r="T45" s="5">
        <v>0</v>
      </c>
      <c r="U45" s="5"/>
      <c r="V45" s="5">
        <f>SUM(R45:U45)</f>
        <v>-15057</v>
      </c>
      <c r="W45" s="5"/>
    </row>
    <row r="46" spans="5:23" ht="12.75">
      <c r="E46" s="14"/>
      <c r="F46" s="8"/>
      <c r="G46" s="8"/>
      <c r="H46" s="8"/>
      <c r="I46" s="8"/>
      <c r="J46" s="8"/>
      <c r="K46" s="8"/>
      <c r="L46" s="8"/>
      <c r="M46" s="8"/>
      <c r="N46" s="8"/>
      <c r="O46" s="8"/>
      <c r="P46" s="8"/>
      <c r="Q46" s="15"/>
      <c r="R46" s="89"/>
      <c r="S46" s="15"/>
      <c r="T46" s="5"/>
      <c r="U46" s="5"/>
      <c r="V46" s="5"/>
      <c r="W46" s="5"/>
    </row>
    <row r="47" spans="2:23" ht="12.75">
      <c r="B47" t="s">
        <v>91</v>
      </c>
      <c r="E47" s="14"/>
      <c r="F47" s="15">
        <v>0</v>
      </c>
      <c r="G47" s="15"/>
      <c r="H47" s="15">
        <v>0</v>
      </c>
      <c r="I47" s="15"/>
      <c r="J47" s="15">
        <v>0</v>
      </c>
      <c r="K47" s="15"/>
      <c r="L47" s="15">
        <v>0</v>
      </c>
      <c r="M47" s="15"/>
      <c r="N47" s="15">
        <v>0</v>
      </c>
      <c r="O47" s="15"/>
      <c r="P47" s="15">
        <v>99259</v>
      </c>
      <c r="Q47" s="15"/>
      <c r="R47" s="89">
        <f>SUM(F47:Q47)</f>
        <v>99259</v>
      </c>
      <c r="S47" s="15"/>
      <c r="T47" s="6">
        <v>39278</v>
      </c>
      <c r="U47" s="6"/>
      <c r="V47" s="6">
        <f>SUM(R47:U47)</f>
        <v>138537</v>
      </c>
      <c r="W47" s="6"/>
    </row>
    <row r="48" spans="2:23" ht="12.75">
      <c r="B48" s="125"/>
      <c r="E48" s="14"/>
      <c r="F48" s="8"/>
      <c r="G48" s="8"/>
      <c r="H48" s="8"/>
      <c r="I48" s="8"/>
      <c r="J48" s="8"/>
      <c r="K48" s="8"/>
      <c r="L48" s="8"/>
      <c r="M48" s="8"/>
      <c r="N48" s="8"/>
      <c r="O48" s="8"/>
      <c r="P48" s="8"/>
      <c r="Q48" s="15"/>
      <c r="R48" s="89"/>
      <c r="S48" s="15"/>
      <c r="T48" s="5"/>
      <c r="U48" s="5"/>
      <c r="V48" s="5"/>
      <c r="W48" s="5"/>
    </row>
    <row r="49" spans="2:23" ht="12.75">
      <c r="B49" t="s">
        <v>488</v>
      </c>
      <c r="D49" s="95" t="s">
        <v>31</v>
      </c>
      <c r="E49" s="14"/>
      <c r="F49" s="15">
        <v>0</v>
      </c>
      <c r="G49" s="15"/>
      <c r="H49" s="15">
        <v>0</v>
      </c>
      <c r="I49" s="15"/>
      <c r="J49" s="15">
        <v>0</v>
      </c>
      <c r="K49" s="15"/>
      <c r="L49" s="15">
        <v>0</v>
      </c>
      <c r="M49" s="15"/>
      <c r="N49" s="15">
        <v>0</v>
      </c>
      <c r="O49" s="15"/>
      <c r="P49" s="15">
        <v>-16602</v>
      </c>
      <c r="Q49" s="15"/>
      <c r="R49" s="89">
        <f>SUM(F49:Q49)</f>
        <v>-16602</v>
      </c>
      <c r="S49" s="6"/>
      <c r="T49" s="9">
        <v>0</v>
      </c>
      <c r="U49" s="9"/>
      <c r="V49" s="15">
        <f>SUM(R49:U49)</f>
        <v>-16602</v>
      </c>
      <c r="W49" s="6"/>
    </row>
    <row r="50" spans="2:23" ht="12.75">
      <c r="B50" s="39"/>
      <c r="E50" s="14"/>
      <c r="F50" s="15"/>
      <c r="G50" s="15"/>
      <c r="H50" s="15"/>
      <c r="I50" s="15"/>
      <c r="J50" s="15"/>
      <c r="K50" s="15"/>
      <c r="L50" s="15"/>
      <c r="M50" s="15"/>
      <c r="N50" s="15"/>
      <c r="O50" s="15"/>
      <c r="P50" s="15"/>
      <c r="Q50" s="15"/>
      <c r="R50" s="89"/>
      <c r="S50" s="8"/>
      <c r="T50" s="5"/>
      <c r="U50" s="5"/>
      <c r="V50" s="5"/>
      <c r="W50" s="5"/>
    </row>
    <row r="51" spans="2:22" ht="13.5" thickBot="1">
      <c r="B51" s="3" t="s">
        <v>92</v>
      </c>
      <c r="E51" s="14"/>
      <c r="F51" s="116">
        <f>SUM(F39:F50)</f>
        <v>463180</v>
      </c>
      <c r="G51" s="116"/>
      <c r="H51" s="116">
        <f>SUM(H39:H50)</f>
        <v>86109</v>
      </c>
      <c r="I51" s="116"/>
      <c r="J51" s="116">
        <f>SUM(J39:J50)</f>
        <v>-15057</v>
      </c>
      <c r="K51" s="116"/>
      <c r="L51" s="116">
        <f>SUM(L39:L50)</f>
        <v>92</v>
      </c>
      <c r="M51" s="116"/>
      <c r="N51" s="116">
        <f>SUM(N39:N50)</f>
        <v>0</v>
      </c>
      <c r="O51" s="116"/>
      <c r="P51" s="116">
        <f>SUM(P39:P50)</f>
        <v>740324</v>
      </c>
      <c r="Q51" s="116"/>
      <c r="R51" s="116">
        <f>SUM(R39:R50)</f>
        <v>1274648</v>
      </c>
      <c r="S51" s="116"/>
      <c r="T51" s="116">
        <f>SUM(T39:T50)</f>
        <v>40478</v>
      </c>
      <c r="U51" s="59"/>
      <c r="V51" s="116">
        <f>SUM(V39:V50)</f>
        <v>1315126</v>
      </c>
    </row>
    <row r="52" spans="2:21" ht="12.75">
      <c r="B52" s="3"/>
      <c r="F52" s="6"/>
      <c r="G52" s="5"/>
      <c r="H52" s="6"/>
      <c r="I52" s="5"/>
      <c r="J52" s="5"/>
      <c r="K52" s="5"/>
      <c r="L52" s="6"/>
      <c r="M52" s="6"/>
      <c r="N52" s="6"/>
      <c r="O52" s="5"/>
      <c r="P52" s="6"/>
      <c r="Q52" s="5"/>
      <c r="R52" s="6"/>
      <c r="S52" s="5"/>
      <c r="T52" s="5"/>
      <c r="U52" s="5"/>
    </row>
    <row r="53" spans="2:21" ht="12.75">
      <c r="B53" s="3"/>
      <c r="F53" s="6"/>
      <c r="G53" s="5"/>
      <c r="H53" s="6"/>
      <c r="I53" s="5"/>
      <c r="J53" s="5"/>
      <c r="K53" s="5"/>
      <c r="L53" s="6"/>
      <c r="M53" s="6"/>
      <c r="N53" s="6"/>
      <c r="O53" s="5"/>
      <c r="P53" s="6"/>
      <c r="Q53" s="5"/>
      <c r="R53" s="6"/>
      <c r="S53" s="5"/>
      <c r="T53" s="5"/>
      <c r="U53" s="5"/>
    </row>
    <row r="54" spans="2:21" ht="12.75">
      <c r="B54" s="3"/>
      <c r="F54" s="6"/>
      <c r="G54" s="5"/>
      <c r="H54" s="6"/>
      <c r="I54" s="5"/>
      <c r="J54" s="5"/>
      <c r="K54" s="5"/>
      <c r="L54" s="6"/>
      <c r="M54" s="6"/>
      <c r="N54" s="6"/>
      <c r="O54" s="5"/>
      <c r="P54" s="6"/>
      <c r="Q54" s="5"/>
      <c r="R54" s="6"/>
      <c r="S54" s="5"/>
      <c r="T54" s="5"/>
      <c r="U54" s="5"/>
    </row>
    <row r="55" spans="6:21" ht="12.75">
      <c r="F55" s="5"/>
      <c r="G55" s="5"/>
      <c r="H55" s="5"/>
      <c r="I55" s="5"/>
      <c r="J55" s="5"/>
      <c r="K55" s="5"/>
      <c r="L55" s="5"/>
      <c r="M55" s="5"/>
      <c r="N55" s="5"/>
      <c r="O55" s="5"/>
      <c r="P55" s="5"/>
      <c r="Q55" s="5"/>
      <c r="R55" s="5"/>
      <c r="S55" s="5"/>
      <c r="T55" s="5"/>
      <c r="U55" s="5"/>
    </row>
    <row r="56" spans="2:18" ht="12.75">
      <c r="B56" s="12"/>
      <c r="C56" s="12"/>
      <c r="D56" s="12"/>
      <c r="E56" s="12"/>
      <c r="F56" s="12"/>
      <c r="G56" s="12"/>
      <c r="H56" s="12"/>
      <c r="I56" s="12"/>
      <c r="J56" s="12"/>
      <c r="K56" s="12"/>
      <c r="L56" s="12"/>
      <c r="M56" s="12"/>
      <c r="N56" s="12"/>
      <c r="O56" s="12"/>
      <c r="P56" s="12"/>
      <c r="Q56" s="12"/>
      <c r="R56" s="12"/>
    </row>
    <row r="57" spans="2:22" ht="27" customHeight="1">
      <c r="B57" s="193" t="s">
        <v>37</v>
      </c>
      <c r="C57" s="194"/>
      <c r="D57" s="194"/>
      <c r="E57" s="194"/>
      <c r="F57" s="194"/>
      <c r="G57" s="194"/>
      <c r="H57" s="194"/>
      <c r="I57" s="194"/>
      <c r="J57" s="194"/>
      <c r="K57" s="194"/>
      <c r="L57" s="194"/>
      <c r="M57" s="194"/>
      <c r="N57" s="194"/>
      <c r="O57" s="196"/>
      <c r="P57" s="196"/>
      <c r="Q57" s="196"/>
      <c r="R57" s="196"/>
      <c r="S57" s="196"/>
      <c r="T57" s="196"/>
      <c r="U57" s="196"/>
      <c r="V57" s="196"/>
    </row>
    <row r="58" spans="2:18" ht="12.75">
      <c r="B58" s="12"/>
      <c r="C58" s="12"/>
      <c r="D58" s="12"/>
      <c r="E58" s="12"/>
      <c r="F58" s="12"/>
      <c r="G58" s="12"/>
      <c r="H58" s="12"/>
      <c r="I58" s="12"/>
      <c r="J58" s="12"/>
      <c r="K58" s="12"/>
      <c r="L58" s="12"/>
      <c r="M58" s="12"/>
      <c r="N58" s="12"/>
      <c r="O58" s="12"/>
      <c r="P58" s="12"/>
      <c r="Q58" s="12"/>
      <c r="R58" s="12"/>
    </row>
    <row r="59" spans="2:18" ht="12.75">
      <c r="B59" s="12"/>
      <c r="C59" s="12"/>
      <c r="D59" s="12"/>
      <c r="E59" s="12"/>
      <c r="F59" s="12"/>
      <c r="G59" s="12"/>
      <c r="H59" s="12"/>
      <c r="I59" s="12"/>
      <c r="J59" s="12"/>
      <c r="K59" s="12"/>
      <c r="L59" s="12"/>
      <c r="M59" s="12"/>
      <c r="N59" s="12"/>
      <c r="O59" s="12"/>
      <c r="P59" s="12"/>
      <c r="Q59" s="12"/>
      <c r="R59" s="12"/>
    </row>
    <row r="60" spans="2:18" ht="12.75">
      <c r="B60" s="12"/>
      <c r="C60" s="12"/>
      <c r="D60" s="12"/>
      <c r="E60" s="12"/>
      <c r="F60" s="12"/>
      <c r="G60" s="12"/>
      <c r="H60" s="12"/>
      <c r="I60" s="12"/>
      <c r="J60" s="12"/>
      <c r="K60" s="12"/>
      <c r="L60" s="12"/>
      <c r="M60" s="12"/>
      <c r="N60" s="12"/>
      <c r="O60" s="12"/>
      <c r="P60" s="12"/>
      <c r="Q60" s="12"/>
      <c r="R60" s="12"/>
    </row>
    <row r="61" spans="2:18" ht="12.75">
      <c r="B61" s="12"/>
      <c r="C61" s="12"/>
      <c r="D61" s="12"/>
      <c r="E61" s="12"/>
      <c r="F61" s="12"/>
      <c r="G61" s="12"/>
      <c r="H61" s="12"/>
      <c r="I61" s="12"/>
      <c r="J61" s="12"/>
      <c r="K61" s="12"/>
      <c r="L61" s="12"/>
      <c r="M61" s="12"/>
      <c r="N61" s="12"/>
      <c r="O61" s="12"/>
      <c r="P61" s="12"/>
      <c r="Q61" s="12"/>
      <c r="R61" s="12"/>
    </row>
    <row r="62" spans="2:18" ht="12.75">
      <c r="B62" s="12"/>
      <c r="C62" s="12"/>
      <c r="D62" s="12"/>
      <c r="E62" s="12"/>
      <c r="F62" s="12"/>
      <c r="G62" s="12"/>
      <c r="H62" s="12"/>
      <c r="I62" s="12"/>
      <c r="J62" s="12"/>
      <c r="K62" s="12"/>
      <c r="L62" s="12"/>
      <c r="M62" s="12"/>
      <c r="N62" s="12"/>
      <c r="O62" s="12"/>
      <c r="P62" s="12"/>
      <c r="Q62" s="12"/>
      <c r="R62" s="12"/>
    </row>
    <row r="63" spans="2:18" ht="12.75">
      <c r="B63" s="40"/>
      <c r="C63" s="12"/>
      <c r="D63" s="12"/>
      <c r="E63" s="12"/>
      <c r="F63" s="12"/>
      <c r="G63" s="12"/>
      <c r="H63" s="12"/>
      <c r="I63" s="12"/>
      <c r="J63" s="12"/>
      <c r="K63" s="12"/>
      <c r="L63" s="12"/>
      <c r="M63" s="12"/>
      <c r="N63" s="12"/>
      <c r="O63" s="12"/>
      <c r="P63" s="12"/>
      <c r="Q63" s="12"/>
      <c r="R63" s="12"/>
    </row>
    <row r="64" spans="2:18" ht="12.75">
      <c r="B64" s="41"/>
      <c r="C64" s="12"/>
      <c r="D64" s="12"/>
      <c r="E64" s="12"/>
      <c r="F64" s="12"/>
      <c r="G64" s="12"/>
      <c r="H64" s="12"/>
      <c r="I64" s="12"/>
      <c r="J64" s="12"/>
      <c r="K64" s="12"/>
      <c r="L64" s="12"/>
      <c r="M64" s="12"/>
      <c r="N64" s="12"/>
      <c r="O64" s="12"/>
      <c r="P64" s="12"/>
      <c r="Q64" s="12"/>
      <c r="R64" s="12"/>
    </row>
    <row r="65" spans="2:18" ht="12.75">
      <c r="B65" s="12"/>
      <c r="C65" s="12"/>
      <c r="D65" s="12"/>
      <c r="E65" s="12"/>
      <c r="F65" s="12"/>
      <c r="G65" s="12"/>
      <c r="H65" s="12"/>
      <c r="I65" s="12"/>
      <c r="J65" s="12"/>
      <c r="K65" s="12"/>
      <c r="L65" s="12"/>
      <c r="M65" s="12"/>
      <c r="N65" s="12"/>
      <c r="O65" s="12"/>
      <c r="P65" s="12"/>
      <c r="Q65" s="12"/>
      <c r="R65" s="12"/>
    </row>
  </sheetData>
  <mergeCells count="3">
    <mergeCell ref="H8:N8"/>
    <mergeCell ref="F6:R6"/>
    <mergeCell ref="B57:V57"/>
  </mergeCells>
  <printOptions horizontalCentered="1"/>
  <pageMargins left="0.5" right="0.5" top="0.5" bottom="0.5" header="0.5" footer="0.5"/>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B2:Q741"/>
  <sheetViews>
    <sheetView tabSelected="1" view="pageBreakPreview" zoomScaleSheetLayoutView="100" workbookViewId="0" topLeftCell="A226">
      <selection activeCell="D280" sqref="D280:O280"/>
    </sheetView>
  </sheetViews>
  <sheetFormatPr defaultColWidth="9.140625" defaultRowHeight="12.75"/>
  <cols>
    <col min="2" max="2" width="5.140625" style="0" customWidth="1"/>
    <col min="3" max="3" width="0.9921875" style="0" customWidth="1"/>
    <col min="4" max="4" width="4.28125" style="0" customWidth="1"/>
    <col min="5" max="5" width="4.00390625" style="0" customWidth="1"/>
    <col min="6" max="6" width="2.8515625" style="0" customWidth="1"/>
    <col min="7" max="7" width="23.421875" style="0" customWidth="1"/>
    <col min="9" max="9" width="10.57421875" style="0" customWidth="1"/>
    <col min="10" max="10" width="2.57421875" style="0" customWidth="1"/>
    <col min="11" max="11" width="12.8515625" style="0" bestFit="1" customWidth="1"/>
    <col min="12" max="12" width="3.421875" style="0" customWidth="1"/>
    <col min="13" max="13" width="11.8515625" style="0" customWidth="1"/>
    <col min="14" max="14" width="2.7109375" style="0" customWidth="1"/>
    <col min="15" max="15" width="11.57421875" style="0" customWidth="1"/>
  </cols>
  <sheetData>
    <row r="2" spans="2:3" ht="12.75">
      <c r="B2" s="3" t="s">
        <v>437</v>
      </c>
      <c r="C2" s="3"/>
    </row>
    <row r="3" spans="2:3" ht="12.75">
      <c r="B3" s="146" t="s">
        <v>165</v>
      </c>
      <c r="C3" s="14"/>
    </row>
    <row r="4" spans="2:3" ht="12.75">
      <c r="B4" s="3"/>
      <c r="C4" s="3"/>
    </row>
    <row r="5" spans="2:6" ht="12.75">
      <c r="B5" s="3" t="s">
        <v>339</v>
      </c>
      <c r="C5" s="3"/>
      <c r="D5" s="3" t="s">
        <v>278</v>
      </c>
      <c r="E5" s="3"/>
      <c r="F5" s="3"/>
    </row>
    <row r="6" ht="12.75">
      <c r="D6" s="3"/>
    </row>
    <row r="7" spans="2:6" ht="12.75">
      <c r="B7" s="3" t="s">
        <v>340</v>
      </c>
      <c r="C7" s="3"/>
      <c r="D7" s="147" t="s">
        <v>479</v>
      </c>
      <c r="E7" s="26"/>
      <c r="F7" s="26"/>
    </row>
    <row r="8" ht="12.75">
      <c r="D8" s="3"/>
    </row>
    <row r="9" spans="4:15" ht="39" customHeight="1">
      <c r="D9" s="199" t="s">
        <v>480</v>
      </c>
      <c r="E9" s="199"/>
      <c r="F9" s="199"/>
      <c r="G9" s="199"/>
      <c r="H9" s="199"/>
      <c r="I9" s="199"/>
      <c r="J9" s="199"/>
      <c r="K9" s="199"/>
      <c r="L9" s="199"/>
      <c r="M9" s="199"/>
      <c r="N9" s="199"/>
      <c r="O9" s="199"/>
    </row>
    <row r="10" spans="4:15" ht="13.5" customHeight="1">
      <c r="D10" s="13"/>
      <c r="E10" s="13"/>
      <c r="F10" s="13"/>
      <c r="G10" s="13"/>
      <c r="H10" s="13"/>
      <c r="I10" s="13"/>
      <c r="J10" s="13"/>
      <c r="K10" s="13"/>
      <c r="L10" s="13"/>
      <c r="M10" s="13"/>
      <c r="N10" s="13"/>
      <c r="O10" s="13"/>
    </row>
    <row r="11" spans="4:15" ht="52.5" customHeight="1">
      <c r="D11" s="199" t="s">
        <v>126</v>
      </c>
      <c r="E11" s="199"/>
      <c r="F11" s="199"/>
      <c r="G11" s="199"/>
      <c r="H11" s="199"/>
      <c r="I11" s="199"/>
      <c r="J11" s="199"/>
      <c r="K11" s="199"/>
      <c r="L11" s="199"/>
      <c r="M11" s="199"/>
      <c r="N11" s="199"/>
      <c r="O11" s="199"/>
    </row>
    <row r="12" spans="4:15" ht="13.5" customHeight="1">
      <c r="D12" s="13"/>
      <c r="E12" s="13"/>
      <c r="F12" s="13"/>
      <c r="G12" s="13"/>
      <c r="H12" s="13"/>
      <c r="I12" s="13"/>
      <c r="J12" s="13"/>
      <c r="K12" s="13"/>
      <c r="L12" s="13"/>
      <c r="M12" s="13"/>
      <c r="N12" s="13"/>
      <c r="O12" s="13"/>
    </row>
    <row r="13" spans="4:15" ht="39" customHeight="1">
      <c r="D13" s="194" t="s">
        <v>143</v>
      </c>
      <c r="E13" s="194"/>
      <c r="F13" s="194"/>
      <c r="G13" s="194"/>
      <c r="H13" s="194"/>
      <c r="I13" s="194"/>
      <c r="J13" s="194"/>
      <c r="K13" s="194"/>
      <c r="L13" s="194"/>
      <c r="M13" s="194"/>
      <c r="N13" s="194"/>
      <c r="O13" s="194"/>
    </row>
    <row r="14" spans="4:15" ht="14.25" customHeight="1">
      <c r="D14" s="13"/>
      <c r="E14" s="13"/>
      <c r="F14" s="13"/>
      <c r="G14" s="13"/>
      <c r="H14" s="13"/>
      <c r="I14" s="13"/>
      <c r="J14" s="13"/>
      <c r="K14" s="13"/>
      <c r="L14" s="13"/>
      <c r="M14" s="13"/>
      <c r="N14" s="13"/>
      <c r="O14" s="13"/>
    </row>
    <row r="15" spans="4:15" ht="14.25" customHeight="1">
      <c r="D15" s="13"/>
      <c r="E15" s="13"/>
      <c r="F15" s="194" t="s">
        <v>350</v>
      </c>
      <c r="G15" s="194"/>
      <c r="H15" s="194" t="s">
        <v>206</v>
      </c>
      <c r="I15" s="194"/>
      <c r="J15" s="194"/>
      <c r="K15" s="194"/>
      <c r="L15" s="194"/>
      <c r="M15" s="194"/>
      <c r="N15" s="194"/>
      <c r="O15" s="194"/>
    </row>
    <row r="16" spans="4:15" ht="14.25" customHeight="1">
      <c r="D16" s="13"/>
      <c r="E16" s="13"/>
      <c r="F16" s="194" t="s">
        <v>351</v>
      </c>
      <c r="G16" s="194"/>
      <c r="H16" s="208" t="s">
        <v>358</v>
      </c>
      <c r="I16" s="208"/>
      <c r="J16" s="208"/>
      <c r="K16" s="208"/>
      <c r="L16" s="208"/>
      <c r="M16" s="208"/>
      <c r="N16" s="208"/>
      <c r="O16" s="208"/>
    </row>
    <row r="17" spans="4:15" ht="14.25" customHeight="1">
      <c r="D17" s="13"/>
      <c r="E17" s="13"/>
      <c r="F17" s="194" t="s">
        <v>352</v>
      </c>
      <c r="G17" s="194"/>
      <c r="H17" s="194" t="s">
        <v>389</v>
      </c>
      <c r="I17" s="194"/>
      <c r="J17" s="194"/>
      <c r="K17" s="194"/>
      <c r="L17" s="194"/>
      <c r="M17" s="194"/>
      <c r="N17" s="194"/>
      <c r="O17" s="194"/>
    </row>
    <row r="18" spans="4:15" ht="14.25" customHeight="1">
      <c r="D18" s="13"/>
      <c r="E18" s="13"/>
      <c r="F18" s="194" t="s">
        <v>353</v>
      </c>
      <c r="G18" s="194"/>
      <c r="H18" s="194" t="s">
        <v>359</v>
      </c>
      <c r="I18" s="194"/>
      <c r="J18" s="194"/>
      <c r="K18" s="194"/>
      <c r="L18" s="194"/>
      <c r="M18" s="194"/>
      <c r="N18" s="194"/>
      <c r="O18" s="194"/>
    </row>
    <row r="19" spans="4:15" ht="14.25" customHeight="1">
      <c r="D19" s="13"/>
      <c r="E19" s="13"/>
      <c r="F19" s="194" t="s">
        <v>354</v>
      </c>
      <c r="G19" s="194"/>
      <c r="H19" s="194" t="s">
        <v>316</v>
      </c>
      <c r="I19" s="194"/>
      <c r="J19" s="194"/>
      <c r="K19" s="194"/>
      <c r="L19" s="194"/>
      <c r="M19" s="194"/>
      <c r="N19" s="194"/>
      <c r="O19" s="194"/>
    </row>
    <row r="20" spans="4:15" ht="14.25" customHeight="1">
      <c r="D20" s="13"/>
      <c r="E20" s="13"/>
      <c r="F20" s="194" t="s">
        <v>355</v>
      </c>
      <c r="G20" s="194"/>
      <c r="H20" s="194" t="s">
        <v>72</v>
      </c>
      <c r="I20" s="194"/>
      <c r="J20" s="194"/>
      <c r="K20" s="194"/>
      <c r="L20" s="194"/>
      <c r="M20" s="194"/>
      <c r="N20" s="194"/>
      <c r="O20" s="194"/>
    </row>
    <row r="21" spans="4:15" ht="14.25" customHeight="1">
      <c r="D21" s="13"/>
      <c r="E21" s="13"/>
      <c r="F21" s="194" t="s">
        <v>356</v>
      </c>
      <c r="G21" s="194"/>
      <c r="H21" s="194" t="s">
        <v>73</v>
      </c>
      <c r="I21" s="194"/>
      <c r="J21" s="194"/>
      <c r="K21" s="194"/>
      <c r="L21" s="194"/>
      <c r="M21" s="194"/>
      <c r="N21" s="194"/>
      <c r="O21" s="194"/>
    </row>
    <row r="22" spans="4:15" ht="14.25" customHeight="1">
      <c r="D22" s="13"/>
      <c r="E22" s="13"/>
      <c r="F22" s="194" t="s">
        <v>357</v>
      </c>
      <c r="G22" s="194"/>
      <c r="H22" s="194" t="s">
        <v>74</v>
      </c>
      <c r="I22" s="194"/>
      <c r="J22" s="194"/>
      <c r="K22" s="194"/>
      <c r="L22" s="194"/>
      <c r="M22" s="194"/>
      <c r="N22" s="194"/>
      <c r="O22" s="194"/>
    </row>
    <row r="23" spans="4:15" ht="14.25" customHeight="1">
      <c r="D23" s="13"/>
      <c r="E23" s="13"/>
      <c r="F23" s="194" t="s">
        <v>78</v>
      </c>
      <c r="G23" s="194"/>
      <c r="H23" s="194" t="s">
        <v>390</v>
      </c>
      <c r="I23" s="194"/>
      <c r="J23" s="194"/>
      <c r="K23" s="194"/>
      <c r="L23" s="194"/>
      <c r="M23" s="194"/>
      <c r="N23" s="194"/>
      <c r="O23" s="194"/>
    </row>
    <row r="24" spans="4:15" ht="14.25" customHeight="1">
      <c r="D24" s="13"/>
      <c r="E24" s="13"/>
      <c r="F24" s="194" t="s">
        <v>79</v>
      </c>
      <c r="G24" s="194"/>
      <c r="H24" s="194" t="s">
        <v>149</v>
      </c>
      <c r="I24" s="194"/>
      <c r="J24" s="194"/>
      <c r="K24" s="194"/>
      <c r="L24" s="194"/>
      <c r="M24" s="194"/>
      <c r="N24" s="194"/>
      <c r="O24" s="194"/>
    </row>
    <row r="25" spans="4:15" ht="14.25" customHeight="1">
      <c r="D25" s="13"/>
      <c r="E25" s="13"/>
      <c r="F25" s="194" t="s">
        <v>80</v>
      </c>
      <c r="G25" s="194"/>
      <c r="H25" s="194" t="s">
        <v>150</v>
      </c>
      <c r="I25" s="194"/>
      <c r="J25" s="194"/>
      <c r="K25" s="194"/>
      <c r="L25" s="194"/>
      <c r="M25" s="194"/>
      <c r="N25" s="194"/>
      <c r="O25" s="194"/>
    </row>
    <row r="26" spans="4:15" ht="14.25" customHeight="1">
      <c r="D26" s="13"/>
      <c r="E26" s="13"/>
      <c r="F26" s="194" t="s">
        <v>81</v>
      </c>
      <c r="G26" s="194"/>
      <c r="H26" s="194" t="s">
        <v>208</v>
      </c>
      <c r="I26" s="194"/>
      <c r="J26" s="194"/>
      <c r="K26" s="194"/>
      <c r="L26" s="194"/>
      <c r="M26" s="194"/>
      <c r="N26" s="194"/>
      <c r="O26" s="194"/>
    </row>
    <row r="27" spans="4:15" ht="14.25" customHeight="1">
      <c r="D27" s="13"/>
      <c r="E27" s="13"/>
      <c r="F27" s="194" t="s">
        <v>82</v>
      </c>
      <c r="G27" s="194"/>
      <c r="H27" s="194" t="s">
        <v>151</v>
      </c>
      <c r="I27" s="194"/>
      <c r="J27" s="194"/>
      <c r="K27" s="194"/>
      <c r="L27" s="194"/>
      <c r="M27" s="194"/>
      <c r="N27" s="194"/>
      <c r="O27" s="194"/>
    </row>
    <row r="28" spans="4:15" ht="14.25" customHeight="1">
      <c r="D28" s="13"/>
      <c r="E28" s="13"/>
      <c r="F28" s="194" t="s">
        <v>83</v>
      </c>
      <c r="G28" s="194"/>
      <c r="H28" s="194" t="s">
        <v>152</v>
      </c>
      <c r="I28" s="194"/>
      <c r="J28" s="194"/>
      <c r="K28" s="194"/>
      <c r="L28" s="194"/>
      <c r="M28" s="194"/>
      <c r="N28" s="194"/>
      <c r="O28" s="194"/>
    </row>
    <row r="29" spans="4:15" ht="14.25" customHeight="1">
      <c r="D29" s="13"/>
      <c r="E29" s="13"/>
      <c r="F29" s="194" t="s">
        <v>84</v>
      </c>
      <c r="G29" s="194"/>
      <c r="H29" s="194" t="s">
        <v>153</v>
      </c>
      <c r="I29" s="194"/>
      <c r="J29" s="194"/>
      <c r="K29" s="194"/>
      <c r="L29" s="194"/>
      <c r="M29" s="194"/>
      <c r="N29" s="194"/>
      <c r="O29" s="194"/>
    </row>
    <row r="30" spans="4:15" ht="14.25" customHeight="1">
      <c r="D30" s="13"/>
      <c r="E30" s="13"/>
      <c r="F30" s="194" t="s">
        <v>85</v>
      </c>
      <c r="G30" s="194"/>
      <c r="H30" s="194" t="s">
        <v>154</v>
      </c>
      <c r="I30" s="194"/>
      <c r="J30" s="194"/>
      <c r="K30" s="194"/>
      <c r="L30" s="194"/>
      <c r="M30" s="194"/>
      <c r="N30" s="194"/>
      <c r="O30" s="194"/>
    </row>
    <row r="31" spans="4:15" ht="14.25" customHeight="1">
      <c r="D31" s="13"/>
      <c r="E31" s="13"/>
      <c r="F31" s="194" t="s">
        <v>86</v>
      </c>
      <c r="G31" s="194"/>
      <c r="H31" s="194" t="s">
        <v>68</v>
      </c>
      <c r="I31" s="194"/>
      <c r="J31" s="194"/>
      <c r="K31" s="194"/>
      <c r="L31" s="194"/>
      <c r="M31" s="194"/>
      <c r="N31" s="194"/>
      <c r="O31" s="194"/>
    </row>
    <row r="32" spans="4:15" ht="14.25" customHeight="1">
      <c r="D32" s="13"/>
      <c r="E32" s="13"/>
      <c r="F32" s="194"/>
      <c r="G32" s="194"/>
      <c r="H32" s="13"/>
      <c r="I32" s="13"/>
      <c r="J32" s="13"/>
      <c r="K32" s="13"/>
      <c r="L32" s="13"/>
      <c r="M32" s="13"/>
      <c r="N32" s="13"/>
      <c r="O32" s="13"/>
    </row>
    <row r="33" spans="4:15" ht="27.75" customHeight="1">
      <c r="D33" s="199" t="s">
        <v>381</v>
      </c>
      <c r="E33" s="199"/>
      <c r="F33" s="199"/>
      <c r="G33" s="199"/>
      <c r="H33" s="199"/>
      <c r="I33" s="199"/>
      <c r="J33" s="199"/>
      <c r="K33" s="199"/>
      <c r="L33" s="199"/>
      <c r="M33" s="199"/>
      <c r="N33" s="199"/>
      <c r="O33" s="199"/>
    </row>
    <row r="34" spans="4:15" ht="14.25" customHeight="1">
      <c r="D34" s="13"/>
      <c r="E34" s="13"/>
      <c r="F34" s="13"/>
      <c r="G34" s="13"/>
      <c r="H34" s="13"/>
      <c r="I34" s="13"/>
      <c r="J34" s="13"/>
      <c r="K34" s="13"/>
      <c r="L34" s="13"/>
      <c r="M34" s="13"/>
      <c r="N34" s="13"/>
      <c r="O34" s="13"/>
    </row>
    <row r="35" spans="4:15" ht="14.25" customHeight="1">
      <c r="D35" s="13"/>
      <c r="E35" s="13"/>
      <c r="F35" s="194" t="s">
        <v>95</v>
      </c>
      <c r="G35" s="194"/>
      <c r="H35" s="13" t="s">
        <v>96</v>
      </c>
      <c r="I35" s="13"/>
      <c r="J35" s="13"/>
      <c r="K35" s="13"/>
      <c r="L35" s="13"/>
      <c r="M35" s="13"/>
      <c r="N35" s="13"/>
      <c r="O35" s="13"/>
    </row>
    <row r="36" spans="4:15" ht="14.25" customHeight="1">
      <c r="D36" s="13"/>
      <c r="E36" s="13"/>
      <c r="F36" s="194" t="s">
        <v>97</v>
      </c>
      <c r="G36" s="194"/>
      <c r="H36" s="194" t="s">
        <v>98</v>
      </c>
      <c r="I36" s="194"/>
      <c r="J36" s="194"/>
      <c r="K36" s="194"/>
      <c r="L36" s="194"/>
      <c r="M36" s="194"/>
      <c r="N36" s="13"/>
      <c r="O36" s="13"/>
    </row>
    <row r="37" spans="4:15" ht="14.25" customHeight="1">
      <c r="D37" s="13"/>
      <c r="E37" s="13"/>
      <c r="F37" s="13"/>
      <c r="G37" s="13"/>
      <c r="H37" s="13"/>
      <c r="I37" s="13"/>
      <c r="J37" s="13"/>
      <c r="K37" s="13"/>
      <c r="L37" s="13"/>
      <c r="M37" s="13"/>
      <c r="N37" s="13"/>
      <c r="O37" s="13"/>
    </row>
    <row r="38" spans="4:15" ht="40.5" customHeight="1">
      <c r="D38" s="199" t="s">
        <v>146</v>
      </c>
      <c r="E38" s="199"/>
      <c r="F38" s="199"/>
      <c r="G38" s="199"/>
      <c r="H38" s="199"/>
      <c r="I38" s="199"/>
      <c r="J38" s="199"/>
      <c r="K38" s="199"/>
      <c r="L38" s="199"/>
      <c r="M38" s="199"/>
      <c r="N38" s="199"/>
      <c r="O38" s="199"/>
    </row>
    <row r="39" spans="4:15" ht="14.25" customHeight="1">
      <c r="D39" s="13"/>
      <c r="E39" s="13"/>
      <c r="F39" s="13"/>
      <c r="G39" s="13"/>
      <c r="H39" s="13"/>
      <c r="I39" s="13"/>
      <c r="J39" s="13"/>
      <c r="K39" s="13"/>
      <c r="L39" s="13"/>
      <c r="M39" s="13"/>
      <c r="N39" s="13"/>
      <c r="O39" s="13"/>
    </row>
    <row r="40" spans="4:15" ht="39.75" customHeight="1">
      <c r="D40" s="194" t="s">
        <v>226</v>
      </c>
      <c r="E40" s="194"/>
      <c r="F40" s="194"/>
      <c r="G40" s="194"/>
      <c r="H40" s="194"/>
      <c r="I40" s="194"/>
      <c r="J40" s="194"/>
      <c r="K40" s="194"/>
      <c r="L40" s="194"/>
      <c r="M40" s="194"/>
      <c r="N40" s="194"/>
      <c r="O40" s="194"/>
    </row>
    <row r="41" spans="4:15" ht="14.25" customHeight="1">
      <c r="D41" s="13"/>
      <c r="E41" s="13"/>
      <c r="F41" s="13"/>
      <c r="G41" s="13"/>
      <c r="H41" s="13"/>
      <c r="I41" s="13"/>
      <c r="J41" s="13"/>
      <c r="K41" s="13"/>
      <c r="L41" s="13"/>
      <c r="M41" s="13"/>
      <c r="N41" s="13"/>
      <c r="O41" s="13"/>
    </row>
    <row r="42" spans="4:15" ht="14.25" customHeight="1">
      <c r="D42" s="63" t="s">
        <v>191</v>
      </c>
      <c r="E42" s="193" t="s">
        <v>69</v>
      </c>
      <c r="F42" s="193"/>
      <c r="G42" s="193"/>
      <c r="H42" s="193"/>
      <c r="I42" s="193"/>
      <c r="J42" s="193"/>
      <c r="K42" s="193"/>
      <c r="L42" s="193"/>
      <c r="M42" s="193"/>
      <c r="N42" s="193"/>
      <c r="O42" s="193"/>
    </row>
    <row r="43" spans="4:15" ht="14.25" customHeight="1">
      <c r="D43" s="13"/>
      <c r="E43" s="117"/>
      <c r="F43" s="63"/>
      <c r="G43" s="63"/>
      <c r="H43" s="63"/>
      <c r="I43" s="63"/>
      <c r="J43" s="63"/>
      <c r="K43" s="63"/>
      <c r="L43" s="63"/>
      <c r="M43" s="63"/>
      <c r="N43" s="63"/>
      <c r="O43" s="63"/>
    </row>
    <row r="44" spans="4:15" ht="39.75" customHeight="1">
      <c r="D44" s="13"/>
      <c r="E44" s="198" t="s">
        <v>233</v>
      </c>
      <c r="F44" s="198"/>
      <c r="G44" s="198"/>
      <c r="H44" s="198"/>
      <c r="I44" s="198"/>
      <c r="J44" s="198"/>
      <c r="K44" s="198"/>
      <c r="L44" s="198"/>
      <c r="M44" s="198"/>
      <c r="N44" s="198"/>
      <c r="O44" s="198"/>
    </row>
    <row r="45" spans="4:15" ht="14.25" customHeight="1">
      <c r="D45" s="13"/>
      <c r="E45" s="97"/>
      <c r="F45" s="97"/>
      <c r="G45" s="97"/>
      <c r="H45" s="97"/>
      <c r="I45" s="97"/>
      <c r="J45" s="97"/>
      <c r="K45" s="97"/>
      <c r="L45" s="97"/>
      <c r="M45" s="97"/>
      <c r="N45" s="97"/>
      <c r="O45" s="97"/>
    </row>
    <row r="46" spans="4:15" ht="129" customHeight="1">
      <c r="D46" s="13"/>
      <c r="E46" s="198" t="s">
        <v>387</v>
      </c>
      <c r="F46" s="198"/>
      <c r="G46" s="198"/>
      <c r="H46" s="198"/>
      <c r="I46" s="198"/>
      <c r="J46" s="198"/>
      <c r="K46" s="198"/>
      <c r="L46" s="198"/>
      <c r="M46" s="198"/>
      <c r="N46" s="198"/>
      <c r="O46" s="198"/>
    </row>
    <row r="47" spans="4:15" ht="14.25" customHeight="1">
      <c r="D47" s="13"/>
      <c r="E47" s="97"/>
      <c r="F47" s="97"/>
      <c r="G47" s="97"/>
      <c r="H47" s="97"/>
      <c r="I47" s="97"/>
      <c r="J47" s="97"/>
      <c r="K47" s="97"/>
      <c r="L47" s="97"/>
      <c r="M47" s="97"/>
      <c r="N47" s="97"/>
      <c r="O47" s="97"/>
    </row>
    <row r="48" spans="4:15" ht="66" customHeight="1">
      <c r="D48" s="13"/>
      <c r="E48" s="198" t="s">
        <v>458</v>
      </c>
      <c r="F48" s="198"/>
      <c r="G48" s="198"/>
      <c r="H48" s="198"/>
      <c r="I48" s="198"/>
      <c r="J48" s="198"/>
      <c r="K48" s="198"/>
      <c r="L48" s="198"/>
      <c r="M48" s="198"/>
      <c r="N48" s="198"/>
      <c r="O48" s="198"/>
    </row>
    <row r="49" spans="4:15" ht="14.25" customHeight="1">
      <c r="D49" s="13"/>
      <c r="E49" s="97"/>
      <c r="F49" s="97"/>
      <c r="G49" s="97"/>
      <c r="H49" s="97"/>
      <c r="I49" s="97"/>
      <c r="J49" s="97"/>
      <c r="K49" s="97"/>
      <c r="L49" s="97"/>
      <c r="M49" s="97"/>
      <c r="N49" s="97"/>
      <c r="O49" s="97"/>
    </row>
    <row r="50" spans="4:15" ht="27" customHeight="1">
      <c r="D50" s="13"/>
      <c r="E50" s="97"/>
      <c r="F50" s="97"/>
      <c r="G50" s="97"/>
      <c r="H50" s="97"/>
      <c r="I50" s="35"/>
      <c r="K50" s="34"/>
      <c r="L50" s="97"/>
      <c r="M50" s="119" t="s">
        <v>155</v>
      </c>
      <c r="O50" s="119" t="s">
        <v>286</v>
      </c>
    </row>
    <row r="51" spans="4:15" ht="14.25" customHeight="1">
      <c r="D51" s="13"/>
      <c r="E51" s="97"/>
      <c r="F51" s="97"/>
      <c r="G51" s="97"/>
      <c r="H51" s="97"/>
      <c r="I51" s="118"/>
      <c r="J51" s="97"/>
      <c r="K51" s="118"/>
      <c r="L51" s="97"/>
      <c r="M51" s="119" t="s">
        <v>315</v>
      </c>
      <c r="N51" s="97"/>
      <c r="O51" s="119" t="s">
        <v>315</v>
      </c>
    </row>
    <row r="52" spans="4:15" ht="14.25" customHeight="1">
      <c r="D52" s="13"/>
      <c r="E52" s="198"/>
      <c r="F52" s="194"/>
      <c r="G52" s="194"/>
      <c r="H52" s="194"/>
      <c r="I52" s="194"/>
      <c r="J52" s="194"/>
      <c r="K52" s="97"/>
      <c r="L52" s="97"/>
      <c r="M52" s="122"/>
      <c r="N52" s="120"/>
      <c r="O52" s="122"/>
    </row>
    <row r="53" spans="4:15" ht="14.25" customHeight="1" thickBot="1">
      <c r="D53" s="13"/>
      <c r="E53" s="198" t="s">
        <v>475</v>
      </c>
      <c r="F53" s="194"/>
      <c r="G53" s="194"/>
      <c r="H53" s="13"/>
      <c r="I53" s="13"/>
      <c r="J53" s="27"/>
      <c r="K53" s="97"/>
      <c r="L53" s="97"/>
      <c r="M53" s="131">
        <v>0</v>
      </c>
      <c r="N53" s="132"/>
      <c r="O53" s="131">
        <v>1511</v>
      </c>
    </row>
    <row r="54" spans="4:15" ht="14.25" customHeight="1">
      <c r="D54" s="13"/>
      <c r="E54" s="97"/>
      <c r="F54" s="13"/>
      <c r="G54" s="13"/>
      <c r="H54" s="13"/>
      <c r="I54" s="13"/>
      <c r="J54" s="27"/>
      <c r="K54" s="97"/>
      <c r="L54" s="97"/>
      <c r="M54" s="136"/>
      <c r="N54" s="137"/>
      <c r="O54" s="136"/>
    </row>
    <row r="55" spans="4:15" ht="43.5" customHeight="1">
      <c r="D55" s="13"/>
      <c r="E55" s="201" t="s">
        <v>224</v>
      </c>
      <c r="F55" s="199"/>
      <c r="G55" s="199"/>
      <c r="H55" s="199"/>
      <c r="I55" s="199"/>
      <c r="J55" s="199"/>
      <c r="K55" s="199"/>
      <c r="L55" s="199"/>
      <c r="M55" s="199"/>
      <c r="N55" s="199"/>
      <c r="O55" s="199"/>
    </row>
    <row r="56" spans="4:15" ht="14.25" customHeight="1">
      <c r="D56" s="13"/>
      <c r="E56" s="156"/>
      <c r="F56" s="145"/>
      <c r="G56" s="145"/>
      <c r="H56" s="145"/>
      <c r="I56" s="145"/>
      <c r="J56" s="154"/>
      <c r="K56" s="156"/>
      <c r="L56" s="156"/>
      <c r="M56" s="167"/>
      <c r="N56" s="168"/>
      <c r="O56" s="167"/>
    </row>
    <row r="57" spans="4:15" ht="14.25" customHeight="1">
      <c r="D57" s="13"/>
      <c r="E57" s="156"/>
      <c r="F57" s="145"/>
      <c r="G57" s="145"/>
      <c r="H57" s="145"/>
      <c r="I57" s="145"/>
      <c r="J57" s="154"/>
      <c r="K57" s="181"/>
      <c r="L57" s="181"/>
      <c r="M57" s="204" t="s">
        <v>362</v>
      </c>
      <c r="N57" s="204"/>
      <c r="O57" s="204"/>
    </row>
    <row r="58" spans="4:15" ht="14.25" customHeight="1">
      <c r="D58" s="13"/>
      <c r="E58" s="156"/>
      <c r="F58" s="145"/>
      <c r="G58" s="145"/>
      <c r="H58" s="145"/>
      <c r="I58" s="145"/>
      <c r="J58" s="154"/>
      <c r="K58" s="182"/>
      <c r="L58" s="183"/>
      <c r="M58" s="164" t="s">
        <v>363</v>
      </c>
      <c r="N58" s="144"/>
      <c r="O58" s="169" t="s">
        <v>364</v>
      </c>
    </row>
    <row r="59" spans="4:15" ht="14.25" customHeight="1">
      <c r="D59" s="13"/>
      <c r="E59" s="156"/>
      <c r="F59" s="145"/>
      <c r="G59" s="145"/>
      <c r="H59" s="145"/>
      <c r="I59" s="145"/>
      <c r="J59" s="154"/>
      <c r="K59" s="156"/>
      <c r="L59" s="156"/>
      <c r="M59" s="167"/>
      <c r="N59" s="168"/>
      <c r="O59" s="167"/>
    </row>
    <row r="60" spans="4:15" ht="14.25" customHeight="1">
      <c r="D60" s="13"/>
      <c r="E60" s="201" t="s">
        <v>365</v>
      </c>
      <c r="F60" s="199"/>
      <c r="G60" s="199"/>
      <c r="H60" s="199"/>
      <c r="I60" s="199"/>
      <c r="J60" s="205"/>
      <c r="K60" s="156"/>
      <c r="L60" s="156"/>
      <c r="M60" s="167"/>
      <c r="N60" s="168"/>
      <c r="O60" s="167"/>
    </row>
    <row r="61" spans="4:15" ht="14.25" customHeight="1">
      <c r="D61" s="13"/>
      <c r="E61" s="156"/>
      <c r="F61" s="206" t="s">
        <v>367</v>
      </c>
      <c r="G61" s="199"/>
      <c r="H61" s="145"/>
      <c r="I61" s="145"/>
      <c r="J61" s="154"/>
      <c r="K61" s="170"/>
      <c r="L61" s="156"/>
      <c r="M61" s="170">
        <v>0.402</v>
      </c>
      <c r="N61" s="168"/>
      <c r="O61" s="167">
        <v>0</v>
      </c>
    </row>
    <row r="62" spans="4:15" ht="14.25" customHeight="1">
      <c r="D62" s="13"/>
      <c r="E62" s="156"/>
      <c r="F62" s="206" t="s">
        <v>366</v>
      </c>
      <c r="G62" s="199"/>
      <c r="H62" s="145"/>
      <c r="I62" s="145"/>
      <c r="J62" s="154"/>
      <c r="K62" s="167"/>
      <c r="L62" s="156"/>
      <c r="M62" s="167">
        <v>0</v>
      </c>
      <c r="N62" s="168"/>
      <c r="O62" s="171">
        <v>0.33</v>
      </c>
    </row>
    <row r="63" spans="4:15" ht="14.25" customHeight="1">
      <c r="D63" s="13"/>
      <c r="E63" s="201" t="s">
        <v>371</v>
      </c>
      <c r="F63" s="199"/>
      <c r="G63" s="199"/>
      <c r="H63" s="199"/>
      <c r="I63" s="199"/>
      <c r="J63" s="154"/>
      <c r="K63" s="172"/>
      <c r="L63" s="156"/>
      <c r="M63" s="172">
        <v>2.56</v>
      </c>
      <c r="N63" s="168"/>
      <c r="O63" s="172">
        <v>2.51</v>
      </c>
    </row>
    <row r="64" spans="4:15" ht="14.25" customHeight="1">
      <c r="D64" s="13"/>
      <c r="E64" s="201" t="s">
        <v>147</v>
      </c>
      <c r="F64" s="199"/>
      <c r="G64" s="199"/>
      <c r="H64" s="199"/>
      <c r="I64" s="199"/>
      <c r="J64" s="154"/>
      <c r="K64" s="172"/>
      <c r="L64" s="156"/>
      <c r="M64" s="172">
        <v>2.33</v>
      </c>
      <c r="N64" s="168"/>
      <c r="O64" s="172">
        <v>2.28</v>
      </c>
    </row>
    <row r="65" spans="4:15" ht="14.25" customHeight="1">
      <c r="D65" s="13"/>
      <c r="E65" s="201" t="s">
        <v>368</v>
      </c>
      <c r="F65" s="199"/>
      <c r="G65" s="199"/>
      <c r="H65" s="199"/>
      <c r="I65" s="199"/>
      <c r="J65" s="154"/>
      <c r="K65" s="173"/>
      <c r="L65" s="156"/>
      <c r="M65" s="173">
        <v>0.3</v>
      </c>
      <c r="N65" s="168"/>
      <c r="O65" s="173">
        <v>0.3</v>
      </c>
    </row>
    <row r="66" spans="4:15" ht="14.25" customHeight="1">
      <c r="D66" s="13"/>
      <c r="E66" s="201" t="s">
        <v>369</v>
      </c>
      <c r="F66" s="199"/>
      <c r="G66" s="199"/>
      <c r="H66" s="199"/>
      <c r="I66" s="199"/>
      <c r="J66" s="154"/>
      <c r="K66" s="174"/>
      <c r="L66" s="156"/>
      <c r="M66" s="174">
        <v>0.034</v>
      </c>
      <c r="N66" s="168"/>
      <c r="O66" s="174">
        <v>0.037</v>
      </c>
    </row>
    <row r="67" spans="4:15" ht="14.25" customHeight="1">
      <c r="D67" s="13"/>
      <c r="E67" s="201" t="s">
        <v>370</v>
      </c>
      <c r="F67" s="199"/>
      <c r="G67" s="199"/>
      <c r="H67" s="199"/>
      <c r="I67" s="199"/>
      <c r="J67" s="154"/>
      <c r="K67" s="174"/>
      <c r="L67" s="156"/>
      <c r="M67" s="174">
        <v>0.035</v>
      </c>
      <c r="N67" s="168"/>
      <c r="O67" s="174">
        <v>0.025</v>
      </c>
    </row>
    <row r="68" spans="4:15" ht="14.25" customHeight="1">
      <c r="D68" s="13"/>
      <c r="E68" s="97"/>
      <c r="F68" s="13"/>
      <c r="G68" s="13"/>
      <c r="H68" s="13"/>
      <c r="I68" s="13"/>
      <c r="J68" s="27"/>
      <c r="K68" s="97"/>
      <c r="L68" s="97"/>
      <c r="M68" s="136"/>
      <c r="N68" s="137"/>
      <c r="O68" s="136"/>
    </row>
    <row r="69" spans="4:15" ht="14.25" customHeight="1">
      <c r="D69" s="63" t="s">
        <v>192</v>
      </c>
      <c r="E69" s="3" t="s">
        <v>118</v>
      </c>
      <c r="F69" s="97"/>
      <c r="G69" s="13"/>
      <c r="H69" s="13"/>
      <c r="I69" s="13"/>
      <c r="J69" s="27"/>
      <c r="K69" s="97"/>
      <c r="L69" s="97"/>
      <c r="M69" s="136"/>
      <c r="N69" s="137"/>
      <c r="O69" s="136"/>
    </row>
    <row r="70" spans="4:15" ht="14.25" customHeight="1">
      <c r="D70" s="13"/>
      <c r="E70" s="97"/>
      <c r="F70" s="13"/>
      <c r="G70" s="13"/>
      <c r="H70" s="13"/>
      <c r="I70" s="13"/>
      <c r="J70" s="27"/>
      <c r="K70" s="97"/>
      <c r="L70" s="97"/>
      <c r="M70" s="136"/>
      <c r="N70" s="137"/>
      <c r="O70" s="136"/>
    </row>
    <row r="71" spans="4:15" ht="25.5" customHeight="1">
      <c r="D71" s="13"/>
      <c r="E71" s="198" t="s">
        <v>119</v>
      </c>
      <c r="F71" s="198"/>
      <c r="G71" s="198"/>
      <c r="H71" s="198"/>
      <c r="I71" s="198"/>
      <c r="J71" s="198"/>
      <c r="K71" s="198"/>
      <c r="L71" s="198"/>
      <c r="M71" s="198"/>
      <c r="N71" s="198"/>
      <c r="O71" s="198"/>
    </row>
    <row r="72" spans="4:15" ht="14.25" customHeight="1">
      <c r="D72" s="13"/>
      <c r="E72" s="97"/>
      <c r="F72" s="13"/>
      <c r="G72" s="13"/>
      <c r="H72" s="13"/>
      <c r="I72" s="13"/>
      <c r="J72" s="27"/>
      <c r="K72" s="97"/>
      <c r="L72" s="97"/>
      <c r="M72" s="136"/>
      <c r="N72" s="137"/>
      <c r="O72" s="136"/>
    </row>
    <row r="73" spans="4:15" ht="52.5" customHeight="1">
      <c r="D73" s="13"/>
      <c r="E73" s="198" t="s">
        <v>120</v>
      </c>
      <c r="F73" s="198"/>
      <c r="G73" s="198"/>
      <c r="H73" s="198"/>
      <c r="I73" s="198"/>
      <c r="J73" s="198"/>
      <c r="K73" s="198"/>
      <c r="L73" s="198"/>
      <c r="M73" s="198"/>
      <c r="N73" s="198"/>
      <c r="O73" s="198"/>
    </row>
    <row r="74" spans="4:15" ht="14.25" customHeight="1">
      <c r="D74" s="13"/>
      <c r="E74" s="97"/>
      <c r="F74" s="13"/>
      <c r="G74" s="13"/>
      <c r="H74" s="13"/>
      <c r="I74" s="13"/>
      <c r="J74" s="27"/>
      <c r="K74" s="97"/>
      <c r="L74" s="97"/>
      <c r="M74" s="136"/>
      <c r="N74" s="137"/>
      <c r="O74" s="136"/>
    </row>
    <row r="75" spans="4:15" ht="103.5" customHeight="1">
      <c r="D75" s="13"/>
      <c r="E75" s="198" t="s">
        <v>268</v>
      </c>
      <c r="F75" s="198"/>
      <c r="G75" s="198"/>
      <c r="H75" s="198"/>
      <c r="I75" s="198"/>
      <c r="J75" s="198"/>
      <c r="K75" s="198"/>
      <c r="L75" s="198"/>
      <c r="M75" s="198"/>
      <c r="N75" s="198"/>
      <c r="O75" s="198"/>
    </row>
    <row r="76" spans="4:15" ht="14.25" customHeight="1">
      <c r="D76" s="13"/>
      <c r="E76" s="97"/>
      <c r="F76" s="13"/>
      <c r="G76" s="13"/>
      <c r="H76" s="13"/>
      <c r="I76" s="13"/>
      <c r="J76" s="27"/>
      <c r="K76" s="97"/>
      <c r="L76" s="97"/>
      <c r="M76" s="136"/>
      <c r="N76" s="137"/>
      <c r="O76" s="136"/>
    </row>
    <row r="77" spans="4:15" ht="14.25" customHeight="1">
      <c r="D77" s="144" t="s">
        <v>89</v>
      </c>
      <c r="E77" s="193" t="s">
        <v>322</v>
      </c>
      <c r="F77" s="193"/>
      <c r="G77" s="193"/>
      <c r="H77" s="193"/>
      <c r="I77" s="193"/>
      <c r="J77" s="193"/>
      <c r="K77" s="193"/>
      <c r="L77" s="193"/>
      <c r="M77" s="193"/>
      <c r="N77" s="193"/>
      <c r="O77" s="193"/>
    </row>
    <row r="78" spans="4:15" ht="14.25" customHeight="1">
      <c r="D78" s="13"/>
      <c r="E78" s="97"/>
      <c r="F78" s="13"/>
      <c r="G78" s="13"/>
      <c r="H78" s="13"/>
      <c r="I78" s="13"/>
      <c r="J78" s="27"/>
      <c r="K78" s="97"/>
      <c r="L78" s="97"/>
      <c r="M78" s="122"/>
      <c r="N78" s="120"/>
      <c r="O78" s="122"/>
    </row>
    <row r="79" spans="4:15" ht="93.75" customHeight="1">
      <c r="D79" s="63"/>
      <c r="E79" s="201" t="s">
        <v>199</v>
      </c>
      <c r="F79" s="205"/>
      <c r="G79" s="205"/>
      <c r="H79" s="205"/>
      <c r="I79" s="205"/>
      <c r="J79" s="205"/>
      <c r="K79" s="205"/>
      <c r="L79" s="205"/>
      <c r="M79" s="205"/>
      <c r="N79" s="205"/>
      <c r="O79" s="205"/>
    </row>
    <row r="80" spans="4:15" ht="14.25" customHeight="1">
      <c r="D80" s="13"/>
      <c r="E80" s="97"/>
      <c r="F80" s="13"/>
      <c r="G80" s="13"/>
      <c r="H80" s="13"/>
      <c r="I80" s="13"/>
      <c r="J80" s="27"/>
      <c r="K80" s="97"/>
      <c r="L80" s="97"/>
      <c r="M80" s="122"/>
      <c r="N80" s="120"/>
      <c r="O80" s="122"/>
    </row>
    <row r="81" spans="4:15" ht="27.75" customHeight="1">
      <c r="D81" s="63"/>
      <c r="E81" s="201" t="s">
        <v>382</v>
      </c>
      <c r="F81" s="205"/>
      <c r="G81" s="205"/>
      <c r="H81" s="205"/>
      <c r="I81" s="205"/>
      <c r="J81" s="205"/>
      <c r="K81" s="205"/>
      <c r="L81" s="205"/>
      <c r="M81" s="205"/>
      <c r="N81" s="205"/>
      <c r="O81" s="205"/>
    </row>
    <row r="82" spans="4:15" ht="15.75" customHeight="1">
      <c r="D82" s="13"/>
      <c r="E82" s="145"/>
      <c r="F82" s="145"/>
      <c r="G82" s="145"/>
      <c r="H82" s="145"/>
      <c r="I82" s="145"/>
      <c r="J82" s="145"/>
      <c r="K82" s="145"/>
      <c r="L82" s="145"/>
      <c r="M82" s="153"/>
      <c r="N82" s="153"/>
      <c r="O82" s="153"/>
    </row>
    <row r="83" spans="4:15" ht="15.75" customHeight="1">
      <c r="D83" s="144" t="s">
        <v>405</v>
      </c>
      <c r="E83" s="200" t="s">
        <v>260</v>
      </c>
      <c r="F83" s="200"/>
      <c r="G83" s="200"/>
      <c r="H83" s="200"/>
      <c r="I83" s="200"/>
      <c r="J83" s="200"/>
      <c r="K83" s="200"/>
      <c r="L83" s="200"/>
      <c r="M83" s="200"/>
      <c r="N83" s="200"/>
      <c r="O83" s="200"/>
    </row>
    <row r="84" spans="4:15" ht="15.75" customHeight="1">
      <c r="D84" s="13"/>
      <c r="E84" s="145"/>
      <c r="F84" s="145"/>
      <c r="G84" s="145"/>
      <c r="H84" s="145"/>
      <c r="I84" s="145"/>
      <c r="J84" s="145"/>
      <c r="K84" s="145"/>
      <c r="L84" s="145"/>
      <c r="M84" s="153"/>
      <c r="N84" s="153"/>
      <c r="O84" s="153"/>
    </row>
    <row r="85" spans="4:15" ht="65.25" customHeight="1">
      <c r="D85" s="13"/>
      <c r="E85" s="199" t="s">
        <v>144</v>
      </c>
      <c r="F85" s="199"/>
      <c r="G85" s="199"/>
      <c r="H85" s="199"/>
      <c r="I85" s="199"/>
      <c r="J85" s="199"/>
      <c r="K85" s="199"/>
      <c r="L85" s="199"/>
      <c r="M85" s="199"/>
      <c r="N85" s="199"/>
      <c r="O85" s="199"/>
    </row>
    <row r="86" spans="4:15" ht="15.75" customHeight="1">
      <c r="D86" s="13"/>
      <c r="E86" s="145"/>
      <c r="F86" s="145"/>
      <c r="G86" s="145"/>
      <c r="H86" s="145"/>
      <c r="I86" s="145"/>
      <c r="J86" s="145"/>
      <c r="K86" s="145"/>
      <c r="L86" s="145"/>
      <c r="M86" s="153"/>
      <c r="N86" s="153"/>
      <c r="O86" s="153"/>
    </row>
    <row r="87" spans="4:15" ht="39.75" customHeight="1">
      <c r="D87" s="13"/>
      <c r="E87" s="199" t="s">
        <v>61</v>
      </c>
      <c r="F87" s="199"/>
      <c r="G87" s="199"/>
      <c r="H87" s="199"/>
      <c r="I87" s="199"/>
      <c r="J87" s="199"/>
      <c r="K87" s="199"/>
      <c r="L87" s="199"/>
      <c r="M87" s="199"/>
      <c r="N87" s="199"/>
      <c r="O87" s="199"/>
    </row>
    <row r="88" spans="4:15" ht="15.75" customHeight="1">
      <c r="D88" s="13"/>
      <c r="E88" s="145"/>
      <c r="F88" s="145"/>
      <c r="G88" s="145"/>
      <c r="H88" s="145"/>
      <c r="I88" s="145"/>
      <c r="J88" s="145"/>
      <c r="K88" s="145"/>
      <c r="L88" s="145"/>
      <c r="M88" s="153"/>
      <c r="N88" s="153"/>
      <c r="O88" s="153"/>
    </row>
    <row r="89" spans="4:15" ht="12.75" customHeight="1">
      <c r="D89" s="145"/>
      <c r="E89" s="145"/>
      <c r="F89" s="145"/>
      <c r="G89" s="145"/>
      <c r="H89" s="145"/>
      <c r="I89" s="145"/>
      <c r="J89" s="145"/>
      <c r="K89" s="164" t="s">
        <v>306</v>
      </c>
      <c r="L89" s="218"/>
      <c r="M89" s="218"/>
      <c r="N89" s="144"/>
      <c r="O89" s="144"/>
    </row>
    <row r="90" spans="4:15" ht="12.75" customHeight="1">
      <c r="D90" s="145"/>
      <c r="E90" s="145"/>
      <c r="F90" s="145"/>
      <c r="G90" s="145"/>
      <c r="H90" s="145"/>
      <c r="I90" s="145"/>
      <c r="J90" s="145"/>
      <c r="K90" s="164" t="s">
        <v>307</v>
      </c>
      <c r="L90" s="218" t="s">
        <v>145</v>
      </c>
      <c r="M90" s="218"/>
      <c r="N90" s="144"/>
      <c r="O90" s="164" t="s">
        <v>308</v>
      </c>
    </row>
    <row r="91" spans="4:15" ht="12.75" customHeight="1">
      <c r="D91" s="145"/>
      <c r="E91" s="145"/>
      <c r="F91" s="145"/>
      <c r="G91" s="145"/>
      <c r="H91" s="145"/>
      <c r="I91" s="145"/>
      <c r="J91" s="145"/>
      <c r="K91" s="164" t="s">
        <v>315</v>
      </c>
      <c r="L91" s="144"/>
      <c r="M91" s="164" t="s">
        <v>315</v>
      </c>
      <c r="N91" s="144"/>
      <c r="O91" s="164" t="s">
        <v>315</v>
      </c>
    </row>
    <row r="92" spans="4:15" ht="12.75" customHeight="1">
      <c r="D92" s="145"/>
      <c r="E92" s="145"/>
      <c r="F92" s="145"/>
      <c r="G92" s="145"/>
      <c r="H92" s="145"/>
      <c r="I92" s="145"/>
      <c r="J92" s="145"/>
      <c r="K92" s="165"/>
      <c r="L92" s="145"/>
      <c r="M92" s="145"/>
      <c r="N92" s="145"/>
      <c r="O92" s="145"/>
    </row>
    <row r="93" spans="4:15" ht="12.75" customHeight="1">
      <c r="D93" s="144"/>
      <c r="E93" s="200" t="s">
        <v>309</v>
      </c>
      <c r="F93" s="200"/>
      <c r="G93" s="200"/>
      <c r="H93" s="145"/>
      <c r="I93" s="145"/>
      <c r="J93" s="145"/>
      <c r="K93" s="165"/>
      <c r="L93" s="145"/>
      <c r="M93" s="145"/>
      <c r="N93" s="145"/>
      <c r="O93" s="145"/>
    </row>
    <row r="94" spans="4:15" ht="12.75" customHeight="1">
      <c r="D94" s="145"/>
      <c r="E94" s="145"/>
      <c r="F94" s="145"/>
      <c r="G94" s="145"/>
      <c r="H94" s="145"/>
      <c r="I94" s="145"/>
      <c r="J94" s="145"/>
      <c r="K94" s="165"/>
      <c r="L94" s="145"/>
      <c r="M94" s="145"/>
      <c r="N94" s="145"/>
      <c r="O94" s="145"/>
    </row>
    <row r="95" spans="4:15" ht="12.75" customHeight="1">
      <c r="D95" s="145"/>
      <c r="E95" s="199" t="s">
        <v>490</v>
      </c>
      <c r="F95" s="199"/>
      <c r="G95" s="199"/>
      <c r="H95" s="199"/>
      <c r="I95" s="145"/>
      <c r="J95" s="145"/>
      <c r="K95" s="151">
        <v>1445331</v>
      </c>
      <c r="L95" s="151"/>
      <c r="M95" s="151">
        <v>-20356</v>
      </c>
      <c r="N95" s="151"/>
      <c r="O95" s="151">
        <f>+K95+M95</f>
        <v>1424975</v>
      </c>
    </row>
    <row r="96" spans="4:15" ht="12.75" customHeight="1">
      <c r="D96" s="145"/>
      <c r="E96" s="199" t="s">
        <v>305</v>
      </c>
      <c r="F96" s="199"/>
      <c r="G96" s="199"/>
      <c r="H96" s="145"/>
      <c r="I96" s="145"/>
      <c r="J96" s="145"/>
      <c r="K96" s="151">
        <v>0</v>
      </c>
      <c r="L96" s="151"/>
      <c r="M96" s="151">
        <v>20356</v>
      </c>
      <c r="N96" s="151"/>
      <c r="O96" s="151">
        <f>+M96</f>
        <v>20356</v>
      </c>
    </row>
    <row r="97" spans="4:15" ht="12.75" customHeight="1">
      <c r="D97" s="145"/>
      <c r="E97" s="145"/>
      <c r="F97" s="145"/>
      <c r="G97" s="145"/>
      <c r="H97" s="145"/>
      <c r="I97" s="145"/>
      <c r="J97" s="145"/>
      <c r="K97" s="151"/>
      <c r="L97" s="151"/>
      <c r="M97" s="151"/>
      <c r="N97" s="151"/>
      <c r="O97" s="151"/>
    </row>
    <row r="98" spans="2:15" ht="12.75" customHeight="1">
      <c r="B98" s="144" t="s">
        <v>341</v>
      </c>
      <c r="D98" s="148" t="s">
        <v>343</v>
      </c>
      <c r="E98" s="66"/>
      <c r="F98" s="66"/>
      <c r="G98" s="66"/>
      <c r="H98" s="66"/>
      <c r="I98" s="66"/>
      <c r="J98" s="66"/>
      <c r="K98" s="66"/>
      <c r="L98" s="66"/>
      <c r="M98" s="66"/>
      <c r="N98" s="66"/>
      <c r="O98" s="66"/>
    </row>
    <row r="99" spans="4:15" ht="12.75" customHeight="1">
      <c r="D99" s="13"/>
      <c r="E99" s="13"/>
      <c r="F99" s="13"/>
      <c r="G99" s="13"/>
      <c r="H99" s="13"/>
      <c r="I99" s="13"/>
      <c r="J99" s="13"/>
      <c r="K99" s="13"/>
      <c r="L99" s="13"/>
      <c r="M99" s="13"/>
      <c r="N99" s="13"/>
      <c r="O99" s="13"/>
    </row>
    <row r="100" spans="4:15" ht="14.25" customHeight="1">
      <c r="D100" s="199" t="s">
        <v>138</v>
      </c>
      <c r="E100" s="199"/>
      <c r="F100" s="199"/>
      <c r="G100" s="199"/>
      <c r="H100" s="199"/>
      <c r="I100" s="199"/>
      <c r="J100" s="199"/>
      <c r="K100" s="199"/>
      <c r="L100" s="199"/>
      <c r="M100" s="199"/>
      <c r="N100" s="199"/>
      <c r="O100" s="199"/>
    </row>
    <row r="101" spans="4:15" ht="12.75" customHeight="1">
      <c r="D101" s="13"/>
      <c r="E101" s="13"/>
      <c r="F101" s="13"/>
      <c r="G101" s="13"/>
      <c r="H101" s="13"/>
      <c r="I101" s="13"/>
      <c r="J101" s="13"/>
      <c r="K101" s="13"/>
      <c r="L101" s="13"/>
      <c r="M101" s="13"/>
      <c r="N101" s="13"/>
      <c r="O101" s="13"/>
    </row>
    <row r="102" spans="2:15" ht="12.75" customHeight="1">
      <c r="B102" s="63" t="s">
        <v>196</v>
      </c>
      <c r="D102" s="66" t="s">
        <v>342</v>
      </c>
      <c r="E102" s="13"/>
      <c r="F102" s="13"/>
      <c r="G102" s="13"/>
      <c r="H102" s="13"/>
      <c r="I102" s="13"/>
      <c r="J102" s="13"/>
      <c r="K102" s="13"/>
      <c r="L102" s="13"/>
      <c r="M102" s="13"/>
      <c r="N102" s="13"/>
      <c r="O102" s="13"/>
    </row>
    <row r="103" spans="4:15" ht="12.75" customHeight="1">
      <c r="D103" s="13"/>
      <c r="E103" s="13"/>
      <c r="F103" s="13"/>
      <c r="G103" s="13"/>
      <c r="H103" s="13"/>
      <c r="I103" s="13"/>
      <c r="J103" s="13"/>
      <c r="K103" s="13"/>
      <c r="L103" s="13"/>
      <c r="M103" s="13"/>
      <c r="N103" s="13"/>
      <c r="O103" s="13"/>
    </row>
    <row r="104" spans="4:15" ht="12.75" customHeight="1">
      <c r="D104" s="194" t="s">
        <v>105</v>
      </c>
      <c r="E104" s="194"/>
      <c r="F104" s="194"/>
      <c r="G104" s="194"/>
      <c r="H104" s="194"/>
      <c r="I104" s="194"/>
      <c r="J104" s="194"/>
      <c r="K104" s="194"/>
      <c r="L104" s="194"/>
      <c r="M104" s="194"/>
      <c r="N104" s="194"/>
      <c r="O104" s="194"/>
    </row>
    <row r="105" spans="4:15" ht="12.75" customHeight="1">
      <c r="D105" s="13"/>
      <c r="E105" s="13"/>
      <c r="F105" s="13"/>
      <c r="G105" s="13"/>
      <c r="H105" s="13"/>
      <c r="I105" s="13"/>
      <c r="J105" s="13"/>
      <c r="K105" s="13"/>
      <c r="L105" s="13"/>
      <c r="M105" s="13"/>
      <c r="N105" s="13"/>
      <c r="O105" s="13"/>
    </row>
    <row r="106" spans="2:15" ht="12.75" customHeight="1">
      <c r="B106" s="63" t="s">
        <v>197</v>
      </c>
      <c r="D106" s="66" t="s">
        <v>338</v>
      </c>
      <c r="E106" s="13"/>
      <c r="F106" s="13"/>
      <c r="G106" s="13"/>
      <c r="H106" s="13"/>
      <c r="I106" s="13"/>
      <c r="J106" s="13"/>
      <c r="K106" s="13"/>
      <c r="L106" s="13"/>
      <c r="M106" s="13"/>
      <c r="N106" s="13"/>
      <c r="O106" s="13"/>
    </row>
    <row r="107" spans="4:15" ht="12.75" customHeight="1">
      <c r="D107" s="13"/>
      <c r="E107" s="13"/>
      <c r="F107" s="13"/>
      <c r="G107" s="13"/>
      <c r="H107" s="13"/>
      <c r="I107" s="13"/>
      <c r="J107" s="13"/>
      <c r="K107" s="13"/>
      <c r="L107" s="13"/>
      <c r="M107" s="13"/>
      <c r="N107" s="13"/>
      <c r="O107" s="13"/>
    </row>
    <row r="108" spans="4:15" ht="38.25" customHeight="1">
      <c r="D108" s="194" t="s">
        <v>148</v>
      </c>
      <c r="E108" s="194"/>
      <c r="F108" s="194"/>
      <c r="G108" s="194"/>
      <c r="H108" s="194"/>
      <c r="I108" s="194"/>
      <c r="J108" s="194"/>
      <c r="K108" s="194"/>
      <c r="L108" s="194"/>
      <c r="M108" s="194"/>
      <c r="N108" s="194"/>
      <c r="O108" s="194"/>
    </row>
    <row r="109" spans="4:15" ht="12.75" customHeight="1">
      <c r="D109" s="13"/>
      <c r="E109" s="13"/>
      <c r="F109" s="13"/>
      <c r="G109" s="13"/>
      <c r="H109" s="13"/>
      <c r="I109" s="13"/>
      <c r="J109" s="13"/>
      <c r="K109" s="13"/>
      <c r="L109" s="13"/>
      <c r="M109" s="13"/>
      <c r="N109" s="13"/>
      <c r="O109" s="13"/>
    </row>
    <row r="110" spans="4:15" ht="27.75" customHeight="1">
      <c r="D110" s="194" t="s">
        <v>225</v>
      </c>
      <c r="E110" s="194"/>
      <c r="F110" s="194"/>
      <c r="G110" s="194"/>
      <c r="H110" s="194"/>
      <c r="I110" s="194"/>
      <c r="J110" s="194"/>
      <c r="K110" s="194"/>
      <c r="L110" s="194"/>
      <c r="M110" s="194"/>
      <c r="N110" s="194"/>
      <c r="O110" s="194"/>
    </row>
    <row r="111" spans="4:15" ht="12.75" customHeight="1">
      <c r="D111" s="13"/>
      <c r="E111" s="13"/>
      <c r="F111" s="13"/>
      <c r="G111" s="13"/>
      <c r="H111" s="13"/>
      <c r="I111" s="13"/>
      <c r="J111" s="13"/>
      <c r="K111" s="13"/>
      <c r="L111" s="13"/>
      <c r="M111" s="13"/>
      <c r="N111" s="13"/>
      <c r="O111" s="13"/>
    </row>
    <row r="112" spans="4:16" ht="66" customHeight="1">
      <c r="D112" s="13" t="s">
        <v>191</v>
      </c>
      <c r="E112" s="209" t="s">
        <v>505</v>
      </c>
      <c r="F112" s="194"/>
      <c r="G112" s="194"/>
      <c r="H112" s="194"/>
      <c r="I112" s="194"/>
      <c r="J112" s="194"/>
      <c r="K112" s="194"/>
      <c r="L112" s="194"/>
      <c r="M112" s="194"/>
      <c r="N112" s="194"/>
      <c r="O112" s="194"/>
      <c r="P112" s="155"/>
    </row>
    <row r="113" spans="4:15" ht="12.75" customHeight="1">
      <c r="D113" s="13"/>
      <c r="E113" s="13"/>
      <c r="F113" s="13"/>
      <c r="G113" s="13"/>
      <c r="H113" s="13"/>
      <c r="I113" s="13"/>
      <c r="J113" s="13"/>
      <c r="K113" s="13"/>
      <c r="L113" s="13"/>
      <c r="M113" s="13"/>
      <c r="N113" s="13"/>
      <c r="O113" s="13"/>
    </row>
    <row r="114" spans="4:16" ht="39" customHeight="1">
      <c r="D114" s="13" t="s">
        <v>192</v>
      </c>
      <c r="E114" s="209" t="s">
        <v>491</v>
      </c>
      <c r="F114" s="209"/>
      <c r="G114" s="209"/>
      <c r="H114" s="209"/>
      <c r="I114" s="209"/>
      <c r="J114" s="209"/>
      <c r="K114" s="209"/>
      <c r="L114" s="209"/>
      <c r="M114" s="209"/>
      <c r="N114" s="209"/>
      <c r="O114" s="209"/>
      <c r="P114" s="160"/>
    </row>
    <row r="115" spans="4:15" ht="12.75" customHeight="1">
      <c r="D115" s="13"/>
      <c r="E115" s="13"/>
      <c r="F115" s="13"/>
      <c r="G115" s="13"/>
      <c r="H115" s="13"/>
      <c r="I115" s="13"/>
      <c r="J115" s="13"/>
      <c r="K115" s="13"/>
      <c r="L115" s="13"/>
      <c r="M115" s="13"/>
      <c r="N115" s="13"/>
      <c r="O115" s="13"/>
    </row>
    <row r="116" spans="4:15" ht="12.75" customHeight="1">
      <c r="D116" s="12" t="s">
        <v>492</v>
      </c>
      <c r="E116" s="13"/>
      <c r="F116" s="13"/>
      <c r="G116" s="13"/>
      <c r="H116" s="13"/>
      <c r="I116" s="13"/>
      <c r="J116" s="13"/>
      <c r="K116" s="13"/>
      <c r="L116" s="13"/>
      <c r="M116" s="13"/>
      <c r="N116" s="13"/>
      <c r="O116" s="13"/>
    </row>
    <row r="117" spans="4:15" ht="12.75" customHeight="1">
      <c r="D117" s="13"/>
      <c r="E117" s="13"/>
      <c r="F117" s="13"/>
      <c r="G117" s="13"/>
      <c r="H117" s="13"/>
      <c r="I117" s="13"/>
      <c r="J117" s="13"/>
      <c r="K117" s="13"/>
      <c r="L117" s="13"/>
      <c r="M117" s="13"/>
      <c r="N117" s="13"/>
      <c r="O117" s="13"/>
    </row>
    <row r="118" spans="4:15" ht="12.75" customHeight="1">
      <c r="D118" s="13"/>
      <c r="E118" s="13"/>
      <c r="F118" s="13"/>
      <c r="G118" s="13"/>
      <c r="H118" s="13"/>
      <c r="I118" s="13"/>
      <c r="J118" s="13"/>
      <c r="K118" s="215" t="s">
        <v>493</v>
      </c>
      <c r="L118" s="216"/>
      <c r="M118" s="216"/>
      <c r="N118" s="216"/>
      <c r="O118" s="217"/>
    </row>
    <row r="119" spans="4:15" ht="12.75" customHeight="1">
      <c r="D119" s="13"/>
      <c r="E119" s="13"/>
      <c r="F119" s="13"/>
      <c r="G119" s="13"/>
      <c r="H119" s="13"/>
      <c r="I119" s="13"/>
      <c r="J119" s="13"/>
      <c r="K119" s="75" t="s">
        <v>494</v>
      </c>
      <c r="L119" s="161"/>
      <c r="M119" s="75" t="s">
        <v>495</v>
      </c>
      <c r="N119" s="41"/>
      <c r="O119" s="75" t="s">
        <v>277</v>
      </c>
    </row>
    <row r="120" spans="4:15" ht="12.75" customHeight="1">
      <c r="D120" s="142"/>
      <c r="E120" s="12"/>
      <c r="F120" s="12"/>
      <c r="G120" s="12"/>
      <c r="H120" s="12"/>
      <c r="I120" s="75" t="s">
        <v>213</v>
      </c>
      <c r="J120" s="13"/>
      <c r="K120" s="75" t="s">
        <v>315</v>
      </c>
      <c r="L120" s="161"/>
      <c r="M120" s="75" t="s">
        <v>315</v>
      </c>
      <c r="N120" s="41"/>
      <c r="O120" s="75" t="s">
        <v>315</v>
      </c>
    </row>
    <row r="121" spans="4:15" ht="12.75" customHeight="1">
      <c r="D121" s="13"/>
      <c r="E121" s="63" t="s">
        <v>290</v>
      </c>
      <c r="F121" s="41" t="s">
        <v>496</v>
      </c>
      <c r="G121" s="12"/>
      <c r="H121" s="12"/>
      <c r="I121" s="12"/>
      <c r="J121" s="13"/>
      <c r="K121" s="161"/>
      <c r="L121" s="161"/>
      <c r="M121" s="161"/>
      <c r="N121" s="41"/>
      <c r="O121" s="161"/>
    </row>
    <row r="122" spans="4:15" ht="12.75" customHeight="1">
      <c r="D122" s="12"/>
      <c r="E122" s="12"/>
      <c r="F122" s="12"/>
      <c r="G122" s="12"/>
      <c r="H122" s="12"/>
      <c r="I122" s="12"/>
      <c r="J122" s="13"/>
      <c r="K122" s="6"/>
      <c r="L122" s="6"/>
      <c r="M122" s="6"/>
      <c r="N122" s="12"/>
      <c r="O122" s="12"/>
    </row>
    <row r="123" spans="4:15" ht="12.75" customHeight="1">
      <c r="D123" s="157"/>
      <c r="E123" s="157"/>
      <c r="F123" s="157" t="s">
        <v>171</v>
      </c>
      <c r="G123" s="12"/>
      <c r="H123" s="12"/>
      <c r="I123" s="12"/>
      <c r="J123" s="13"/>
      <c r="K123" s="6"/>
      <c r="L123" s="6"/>
      <c r="M123" s="6"/>
      <c r="N123" s="12"/>
      <c r="O123" s="12"/>
    </row>
    <row r="124" spans="4:15" ht="12.75" customHeight="1">
      <c r="D124" s="12"/>
      <c r="E124" s="12"/>
      <c r="F124" s="12" t="s">
        <v>142</v>
      </c>
      <c r="G124" s="12"/>
      <c r="H124" s="12"/>
      <c r="I124" s="12"/>
      <c r="J124" s="13"/>
      <c r="K124" s="6">
        <v>286250</v>
      </c>
      <c r="L124" s="6"/>
      <c r="M124" s="6">
        <v>0</v>
      </c>
      <c r="N124" s="12"/>
      <c r="O124" s="81">
        <f>K124+M124</f>
        <v>286250</v>
      </c>
    </row>
    <row r="125" spans="4:15" ht="12.75" customHeight="1">
      <c r="D125" s="12"/>
      <c r="E125" s="12"/>
      <c r="F125" s="12"/>
      <c r="G125" s="12"/>
      <c r="H125" s="12"/>
      <c r="I125" s="12"/>
      <c r="J125" s="13"/>
      <c r="K125" s="6"/>
      <c r="L125" s="6"/>
      <c r="M125" s="6"/>
      <c r="N125" s="12"/>
      <c r="O125" s="12"/>
    </row>
    <row r="126" spans="4:15" ht="12.75" customHeight="1">
      <c r="D126" s="157"/>
      <c r="E126" s="157"/>
      <c r="F126" s="157" t="s">
        <v>265</v>
      </c>
      <c r="G126" s="12"/>
      <c r="H126" s="12"/>
      <c r="I126" s="12"/>
      <c r="J126" s="13"/>
      <c r="K126" s="6"/>
      <c r="L126" s="6"/>
      <c r="M126" s="6"/>
      <c r="N126" s="12"/>
      <c r="O126" s="12"/>
    </row>
    <row r="127" spans="4:15" ht="12.75" customHeight="1">
      <c r="D127" s="12"/>
      <c r="E127" s="12"/>
      <c r="F127" s="12" t="s">
        <v>384</v>
      </c>
      <c r="G127" s="12"/>
      <c r="H127" s="12"/>
      <c r="I127" s="12"/>
      <c r="J127" s="13"/>
      <c r="K127" s="6">
        <v>120000</v>
      </c>
      <c r="L127" s="6"/>
      <c r="M127" s="6">
        <v>300000</v>
      </c>
      <c r="N127" s="12"/>
      <c r="O127" s="81">
        <f>K127+M127</f>
        <v>420000</v>
      </c>
    </row>
    <row r="128" spans="4:15" ht="12.75" customHeight="1">
      <c r="D128" s="12"/>
      <c r="E128" s="12"/>
      <c r="F128" s="12" t="s">
        <v>157</v>
      </c>
      <c r="G128" s="12"/>
      <c r="H128" s="12"/>
      <c r="I128" s="12"/>
      <c r="J128" s="13"/>
      <c r="K128" s="6">
        <v>9045</v>
      </c>
      <c r="L128" s="6"/>
      <c r="M128" s="143">
        <f>306250-106-M127</f>
        <v>6144</v>
      </c>
      <c r="N128" s="12"/>
      <c r="O128" s="81">
        <f>K128+M128</f>
        <v>15189</v>
      </c>
    </row>
    <row r="129" spans="4:15" ht="12.75" customHeight="1">
      <c r="D129" s="12"/>
      <c r="E129" s="12"/>
      <c r="F129" s="12"/>
      <c r="G129" s="12"/>
      <c r="H129" s="12"/>
      <c r="I129" s="12"/>
      <c r="J129" s="13"/>
      <c r="K129" s="6"/>
      <c r="L129" s="6"/>
      <c r="M129" s="6"/>
      <c r="N129" s="12"/>
      <c r="O129" s="12"/>
    </row>
    <row r="130" spans="4:15" ht="12.75" customHeight="1">
      <c r="D130" s="157"/>
      <c r="E130" s="157"/>
      <c r="F130" s="157" t="s">
        <v>497</v>
      </c>
      <c r="G130" s="12"/>
      <c r="H130" s="12"/>
      <c r="I130" s="12"/>
      <c r="J130" s="13"/>
      <c r="K130" s="12"/>
      <c r="L130" s="12"/>
      <c r="M130" s="12"/>
      <c r="N130" s="12"/>
      <c r="O130" s="12"/>
    </row>
    <row r="131" spans="4:15" ht="12.75" customHeight="1">
      <c r="D131" s="12"/>
      <c r="E131" s="12"/>
      <c r="F131" s="12" t="s">
        <v>131</v>
      </c>
      <c r="G131" s="12"/>
      <c r="H131" s="12"/>
      <c r="I131" s="12"/>
      <c r="J131" s="13"/>
      <c r="K131" s="6">
        <v>-2893</v>
      </c>
      <c r="L131" s="6"/>
      <c r="M131" s="143">
        <v>212948</v>
      </c>
      <c r="N131" s="6"/>
      <c r="O131" s="81">
        <f>K131+M131</f>
        <v>210055</v>
      </c>
    </row>
    <row r="132" spans="4:15" ht="12.75" customHeight="1">
      <c r="D132" s="12"/>
      <c r="E132" s="12"/>
      <c r="F132" s="12" t="s">
        <v>324</v>
      </c>
      <c r="G132" s="12"/>
      <c r="H132" s="12"/>
      <c r="I132" s="12"/>
      <c r="J132" s="13"/>
      <c r="K132" s="6">
        <v>0</v>
      </c>
      <c r="L132" s="6"/>
      <c r="M132" s="143">
        <v>93196</v>
      </c>
      <c r="N132" s="6"/>
      <c r="O132" s="81">
        <f>K132+M132</f>
        <v>93196</v>
      </c>
    </row>
    <row r="133" spans="4:15" ht="12.75" customHeight="1">
      <c r="D133" s="12"/>
      <c r="E133" s="12"/>
      <c r="F133" s="12"/>
      <c r="G133" s="12"/>
      <c r="H133" s="12"/>
      <c r="I133" s="12"/>
      <c r="J133" s="13"/>
      <c r="K133" s="6"/>
      <c r="L133" s="6"/>
      <c r="M133" s="143"/>
      <c r="N133" s="6"/>
      <c r="O133" s="81"/>
    </row>
    <row r="134" spans="4:15" ht="12.75" customHeight="1">
      <c r="D134" s="157"/>
      <c r="E134" s="157"/>
      <c r="F134" s="157" t="s">
        <v>172</v>
      </c>
      <c r="G134" s="12"/>
      <c r="H134" s="12"/>
      <c r="I134" s="12"/>
      <c r="J134" s="13"/>
      <c r="K134" s="6"/>
      <c r="L134" s="6"/>
      <c r="M134" s="143"/>
      <c r="N134" s="12"/>
      <c r="O134" s="12"/>
    </row>
    <row r="135" spans="4:15" ht="12.75" customHeight="1">
      <c r="D135" s="12"/>
      <c r="E135" s="12"/>
      <c r="F135" s="12" t="s">
        <v>239</v>
      </c>
      <c r="G135" s="12"/>
      <c r="H135" s="12"/>
      <c r="I135" s="166" t="s">
        <v>487</v>
      </c>
      <c r="J135" s="13"/>
      <c r="K135" s="6">
        <v>416195</v>
      </c>
      <c r="L135" s="12"/>
      <c r="M135" s="143">
        <v>0</v>
      </c>
      <c r="N135" s="12"/>
      <c r="O135" s="81">
        <f>K135+M135</f>
        <v>416195</v>
      </c>
    </row>
    <row r="136" spans="4:15" ht="12.75" customHeight="1">
      <c r="D136" s="12"/>
      <c r="E136" s="12"/>
      <c r="F136" s="12"/>
      <c r="G136" s="12"/>
      <c r="H136" s="12"/>
      <c r="I136" s="162"/>
      <c r="J136" s="13"/>
      <c r="K136" s="6"/>
      <c r="L136" s="12"/>
      <c r="M136" s="143"/>
      <c r="N136" s="12"/>
      <c r="O136" s="81"/>
    </row>
    <row r="137" spans="4:15" ht="12.75" customHeight="1">
      <c r="D137" s="13"/>
      <c r="E137" s="63" t="s">
        <v>291</v>
      </c>
      <c r="F137" s="41" t="s">
        <v>200</v>
      </c>
      <c r="G137" s="12"/>
      <c r="H137" s="12"/>
      <c r="I137" s="12"/>
      <c r="J137" s="13"/>
      <c r="K137" s="12"/>
      <c r="L137" s="12"/>
      <c r="M137" s="94"/>
      <c r="N137" s="12"/>
      <c r="O137" s="12"/>
    </row>
    <row r="138" spans="4:15" ht="12.75" customHeight="1">
      <c r="D138" s="12"/>
      <c r="E138" s="12"/>
      <c r="F138" s="12"/>
      <c r="G138" s="12"/>
      <c r="H138" s="12"/>
      <c r="I138" s="12"/>
      <c r="J138" s="13"/>
      <c r="K138" s="81"/>
      <c r="L138" s="12"/>
      <c r="M138" s="94"/>
      <c r="N138" s="12"/>
      <c r="O138" s="12"/>
    </row>
    <row r="139" spans="4:15" ht="12.75" customHeight="1">
      <c r="D139" s="12"/>
      <c r="E139" s="12"/>
      <c r="F139" s="12" t="s">
        <v>43</v>
      </c>
      <c r="G139" s="12"/>
      <c r="H139" s="12"/>
      <c r="I139" s="12"/>
      <c r="J139" s="13"/>
      <c r="K139" s="6">
        <v>0</v>
      </c>
      <c r="L139" s="6"/>
      <c r="M139" s="143">
        <v>205773</v>
      </c>
      <c r="N139" s="6"/>
      <c r="O139" s="81">
        <f>K139+M139</f>
        <v>205773</v>
      </c>
    </row>
    <row r="140" spans="4:15" ht="12.75" customHeight="1">
      <c r="D140" s="12"/>
      <c r="E140" s="12"/>
      <c r="F140" s="12" t="s">
        <v>334</v>
      </c>
      <c r="G140" s="12"/>
      <c r="H140" s="12"/>
      <c r="I140" s="12"/>
      <c r="J140" s="13"/>
      <c r="K140" s="6">
        <v>2893</v>
      </c>
      <c r="L140" s="6"/>
      <c r="M140" s="6">
        <v>0</v>
      </c>
      <c r="N140" s="6"/>
      <c r="O140" s="81">
        <f>K140+M140</f>
        <v>2893</v>
      </c>
    </row>
    <row r="141" spans="4:15" ht="12.75" customHeight="1">
      <c r="D141" s="12"/>
      <c r="E141" s="12"/>
      <c r="F141" s="12"/>
      <c r="G141" s="12"/>
      <c r="H141" s="12"/>
      <c r="I141" s="12"/>
      <c r="J141" s="13"/>
      <c r="K141" s="6"/>
      <c r="L141" s="6"/>
      <c r="M141" s="6"/>
      <c r="N141" s="6"/>
      <c r="O141" s="6"/>
    </row>
    <row r="142" spans="4:15" ht="12.75" customHeight="1">
      <c r="D142" s="142"/>
      <c r="E142" s="63" t="s">
        <v>281</v>
      </c>
      <c r="F142" s="41" t="s">
        <v>201</v>
      </c>
      <c r="G142" s="12"/>
      <c r="H142" s="12"/>
      <c r="I142" s="12"/>
      <c r="J142" s="13"/>
      <c r="K142" s="6"/>
      <c r="L142" s="6"/>
      <c r="M142" s="6"/>
      <c r="N142" s="6"/>
      <c r="O142" s="6"/>
    </row>
    <row r="143" spans="4:15" ht="12.75" customHeight="1">
      <c r="D143" s="12"/>
      <c r="E143" s="12"/>
      <c r="F143" s="12"/>
      <c r="G143" s="12"/>
      <c r="H143" s="12"/>
      <c r="I143" s="12"/>
      <c r="J143" s="13"/>
      <c r="K143" s="6"/>
      <c r="L143" s="6"/>
      <c r="M143" s="6"/>
      <c r="N143" s="6"/>
      <c r="O143" s="6"/>
    </row>
    <row r="144" spans="4:15" ht="12.75" customHeight="1">
      <c r="D144" s="158"/>
      <c r="E144" s="158"/>
      <c r="F144" s="158" t="s">
        <v>180</v>
      </c>
      <c r="G144" s="12"/>
      <c r="H144" s="12"/>
      <c r="I144" s="12"/>
      <c r="J144" s="13"/>
      <c r="K144" s="6"/>
      <c r="L144" s="6"/>
      <c r="M144" s="6"/>
      <c r="N144" s="6"/>
      <c r="O144" s="6"/>
    </row>
    <row r="145" spans="4:15" ht="12.75" customHeight="1">
      <c r="D145" s="94"/>
      <c r="E145" s="12"/>
      <c r="F145" s="12" t="s">
        <v>498</v>
      </c>
      <c r="G145" s="12"/>
      <c r="H145" s="12"/>
      <c r="I145" s="12"/>
      <c r="J145" s="13"/>
      <c r="K145" s="6">
        <v>129045</v>
      </c>
      <c r="L145" s="6"/>
      <c r="M145" s="6">
        <v>0</v>
      </c>
      <c r="N145" s="6"/>
      <c r="O145" s="81">
        <f>K145+M145</f>
        <v>129045</v>
      </c>
    </row>
    <row r="146" spans="4:15" ht="12.75" customHeight="1">
      <c r="D146" s="94"/>
      <c r="E146" s="12"/>
      <c r="F146" s="209" t="s">
        <v>499</v>
      </c>
      <c r="G146" s="209"/>
      <c r="H146" s="209"/>
      <c r="I146" s="12"/>
      <c r="J146" s="13"/>
      <c r="K146" s="6"/>
      <c r="L146" s="6"/>
      <c r="M146" s="6"/>
      <c r="N146" s="6"/>
      <c r="O146" s="81"/>
    </row>
    <row r="147" spans="4:15" ht="15" customHeight="1">
      <c r="D147" s="12"/>
      <c r="E147" s="12"/>
      <c r="F147" s="209" t="s">
        <v>383</v>
      </c>
      <c r="G147" s="209"/>
      <c r="H147" s="209"/>
      <c r="I147" s="12"/>
      <c r="J147" s="13"/>
      <c r="K147" s="6">
        <v>0</v>
      </c>
      <c r="L147" s="12"/>
      <c r="M147" s="81">
        <f>M127+M128</f>
        <v>306144</v>
      </c>
      <c r="N147" s="12"/>
      <c r="O147" s="81">
        <f>K147+M147</f>
        <v>306144</v>
      </c>
    </row>
    <row r="148" spans="4:15" ht="12.75" customHeight="1">
      <c r="D148" s="13"/>
      <c r="F148" t="s">
        <v>114</v>
      </c>
      <c r="G148" s="13"/>
      <c r="H148" s="13"/>
      <c r="I148" s="13"/>
      <c r="J148" s="13"/>
      <c r="K148" s="163">
        <v>-120000</v>
      </c>
      <c r="L148" s="163"/>
      <c r="M148" s="163">
        <v>-300000</v>
      </c>
      <c r="N148" s="13"/>
      <c r="O148" s="81">
        <f>K148+M148</f>
        <v>-420000</v>
      </c>
    </row>
    <row r="149" spans="4:15" ht="12.75" customHeight="1">
      <c r="D149" s="13"/>
      <c r="E149" s="13"/>
      <c r="F149" s="13"/>
      <c r="G149" s="13"/>
      <c r="H149" s="13"/>
      <c r="I149" s="13"/>
      <c r="J149" s="13"/>
      <c r="K149" s="13"/>
      <c r="L149" s="13"/>
      <c r="M149" s="13"/>
      <c r="N149" s="13"/>
      <c r="O149" s="13"/>
    </row>
    <row r="150" spans="2:15" ht="14.25" customHeight="1">
      <c r="B150" s="63" t="s">
        <v>29</v>
      </c>
      <c r="D150" s="210" t="s">
        <v>440</v>
      </c>
      <c r="E150" s="210"/>
      <c r="F150" s="210"/>
      <c r="G150" s="210"/>
      <c r="H150" s="210"/>
      <c r="I150" s="210"/>
      <c r="J150" s="210"/>
      <c r="K150" s="210"/>
      <c r="L150" s="210"/>
      <c r="M150" s="210"/>
      <c r="N150" s="210"/>
      <c r="O150" s="210"/>
    </row>
    <row r="151" spans="2:15" ht="12.75" customHeight="1">
      <c r="B151" s="63"/>
      <c r="D151" s="66"/>
      <c r="E151" s="13"/>
      <c r="F151" s="13"/>
      <c r="G151" s="13"/>
      <c r="H151" s="13"/>
      <c r="I151" s="13"/>
      <c r="J151" s="13"/>
      <c r="K151" s="13"/>
      <c r="L151" s="13"/>
      <c r="M151" s="13"/>
      <c r="N151" s="13"/>
      <c r="O151" s="13"/>
    </row>
    <row r="152" spans="2:15" ht="66" customHeight="1">
      <c r="B152" s="63"/>
      <c r="D152" s="201" t="s">
        <v>423</v>
      </c>
      <c r="E152" s="201"/>
      <c r="F152" s="201"/>
      <c r="G152" s="201"/>
      <c r="H152" s="201"/>
      <c r="I152" s="201"/>
      <c r="J152" s="201"/>
      <c r="K152" s="201"/>
      <c r="L152" s="201"/>
      <c r="M152" s="201"/>
      <c r="N152" s="201"/>
      <c r="O152" s="201"/>
    </row>
    <row r="153" spans="2:15" ht="12.75" customHeight="1">
      <c r="B153" s="63"/>
      <c r="D153" s="66"/>
      <c r="E153" s="13"/>
      <c r="F153" s="13"/>
      <c r="G153" s="13"/>
      <c r="H153" s="13"/>
      <c r="I153" s="13"/>
      <c r="J153" s="13"/>
      <c r="K153" s="13"/>
      <c r="L153" s="13"/>
      <c r="M153" s="13"/>
      <c r="N153" s="13"/>
      <c r="O153" s="13"/>
    </row>
    <row r="154" spans="2:15" ht="39.75" customHeight="1">
      <c r="B154" s="63"/>
      <c r="D154" s="201" t="s">
        <v>217</v>
      </c>
      <c r="E154" s="201"/>
      <c r="F154" s="201"/>
      <c r="G154" s="201"/>
      <c r="H154" s="201"/>
      <c r="I154" s="201"/>
      <c r="J154" s="201"/>
      <c r="K154" s="201"/>
      <c r="L154" s="201"/>
      <c r="M154" s="201"/>
      <c r="N154" s="201"/>
      <c r="O154" s="201"/>
    </row>
    <row r="155" spans="2:15" ht="12.75" customHeight="1">
      <c r="B155" s="63"/>
      <c r="D155" s="66"/>
      <c r="E155" s="13"/>
      <c r="F155" s="13"/>
      <c r="G155" s="13"/>
      <c r="H155" s="13"/>
      <c r="I155" s="13"/>
      <c r="J155" s="13"/>
      <c r="K155" s="13"/>
      <c r="L155" s="13"/>
      <c r="M155" s="13"/>
      <c r="N155" s="13"/>
      <c r="O155" s="13"/>
    </row>
    <row r="156" spans="2:15" ht="12.75" customHeight="1">
      <c r="B156" s="63" t="s">
        <v>30</v>
      </c>
      <c r="D156" s="66" t="s">
        <v>258</v>
      </c>
      <c r="E156" s="13"/>
      <c r="F156" s="13"/>
      <c r="G156" s="13"/>
      <c r="H156" s="13"/>
      <c r="I156" s="13"/>
      <c r="J156" s="13"/>
      <c r="K156" s="13"/>
      <c r="L156" s="13"/>
      <c r="M156" s="13"/>
      <c r="N156" s="13"/>
      <c r="O156" s="13"/>
    </row>
    <row r="157" spans="2:15" ht="12.75" customHeight="1">
      <c r="B157" s="63"/>
      <c r="D157" s="66"/>
      <c r="E157" s="13"/>
      <c r="F157" s="13"/>
      <c r="G157" s="13"/>
      <c r="H157" s="13"/>
      <c r="I157" s="13"/>
      <c r="J157" s="13"/>
      <c r="K157" s="13"/>
      <c r="L157" s="13"/>
      <c r="M157" s="13"/>
      <c r="N157" s="13"/>
      <c r="O157" s="13"/>
    </row>
    <row r="158" spans="2:15" ht="12.75" customHeight="1">
      <c r="B158" s="63"/>
      <c r="D158" s="111" t="s">
        <v>481</v>
      </c>
      <c r="E158" s="13"/>
      <c r="F158" s="13"/>
      <c r="G158" s="13"/>
      <c r="H158" s="13"/>
      <c r="I158" s="13"/>
      <c r="J158" s="13"/>
      <c r="K158" s="13"/>
      <c r="L158" s="13"/>
      <c r="M158" s="13"/>
      <c r="N158" s="13"/>
      <c r="O158" s="13"/>
    </row>
    <row r="159" spans="2:15" ht="12.75" customHeight="1">
      <c r="B159" s="63"/>
      <c r="D159" s="66"/>
      <c r="E159" s="13"/>
      <c r="F159" s="13"/>
      <c r="G159" s="13"/>
      <c r="H159" s="13"/>
      <c r="I159" s="13"/>
      <c r="J159" s="13"/>
      <c r="K159" s="13"/>
      <c r="L159" s="13"/>
      <c r="M159" s="13"/>
      <c r="N159" s="13"/>
      <c r="O159" s="13"/>
    </row>
    <row r="160" spans="2:15" ht="12.75" customHeight="1">
      <c r="B160" s="63"/>
      <c r="D160" s="63" t="s">
        <v>191</v>
      </c>
      <c r="E160" s="193" t="s">
        <v>507</v>
      </c>
      <c r="F160" s="198"/>
      <c r="G160" s="198"/>
      <c r="H160" s="198"/>
      <c r="I160" s="198"/>
      <c r="J160" s="198"/>
      <c r="K160" s="198"/>
      <c r="L160" s="198"/>
      <c r="M160" s="198"/>
      <c r="N160" s="198"/>
      <c r="O160" s="198"/>
    </row>
    <row r="161" spans="2:15" ht="12.75" customHeight="1">
      <c r="B161" s="63"/>
      <c r="D161" s="63"/>
      <c r="E161" s="63"/>
      <c r="F161" s="13"/>
      <c r="G161" s="13"/>
      <c r="H161" s="13"/>
      <c r="I161" s="13"/>
      <c r="J161" s="13"/>
      <c r="K161" s="13"/>
      <c r="L161" s="13"/>
      <c r="M161" s="13"/>
      <c r="N161" s="13"/>
      <c r="O161" s="13"/>
    </row>
    <row r="162" spans="2:15" ht="27.75" customHeight="1">
      <c r="B162" s="63"/>
      <c r="D162" s="110"/>
      <c r="E162" s="97" t="s">
        <v>290</v>
      </c>
      <c r="F162" s="193" t="s">
        <v>482</v>
      </c>
      <c r="G162" s="194"/>
      <c r="H162" s="194"/>
      <c r="I162" s="194"/>
      <c r="J162" s="194"/>
      <c r="K162" s="194"/>
      <c r="L162" s="194"/>
      <c r="M162" s="194"/>
      <c r="N162" s="194"/>
      <c r="O162" s="194"/>
    </row>
    <row r="163" spans="2:15" ht="14.25" customHeight="1">
      <c r="B163" s="63"/>
      <c r="D163" s="110"/>
      <c r="E163" s="3"/>
      <c r="F163" s="13"/>
      <c r="G163" s="13"/>
      <c r="H163" s="13"/>
      <c r="I163" s="13"/>
      <c r="J163" s="13"/>
      <c r="K163" s="13"/>
      <c r="L163" s="13"/>
      <c r="M163" s="13"/>
      <c r="N163" s="13"/>
      <c r="O163" s="13"/>
    </row>
    <row r="164" spans="2:15" ht="78.75" customHeight="1">
      <c r="B164" s="63"/>
      <c r="D164" s="27"/>
      <c r="E164" s="13"/>
      <c r="F164" s="194" t="s">
        <v>76</v>
      </c>
      <c r="G164" s="194"/>
      <c r="H164" s="194"/>
      <c r="I164" s="194"/>
      <c r="J164" s="194"/>
      <c r="K164" s="194"/>
      <c r="L164" s="194"/>
      <c r="M164" s="194"/>
      <c r="N164" s="194"/>
      <c r="O164" s="194"/>
    </row>
    <row r="165" spans="2:15" ht="12.75" customHeight="1">
      <c r="B165" s="63"/>
      <c r="D165" s="66"/>
      <c r="E165" s="13"/>
      <c r="F165" s="13"/>
      <c r="G165" s="13"/>
      <c r="H165" s="13"/>
      <c r="I165" s="13"/>
      <c r="J165" s="13"/>
      <c r="K165" s="13"/>
      <c r="L165" s="13"/>
      <c r="M165" s="13"/>
      <c r="N165" s="13"/>
      <c r="O165" s="13"/>
    </row>
    <row r="166" spans="2:15" ht="80.25" customHeight="1">
      <c r="B166" s="63"/>
      <c r="D166" s="66"/>
      <c r="E166" s="13"/>
      <c r="F166" s="199" t="s">
        <v>0</v>
      </c>
      <c r="G166" s="199"/>
      <c r="H166" s="199"/>
      <c r="I166" s="199"/>
      <c r="J166" s="199"/>
      <c r="K166" s="199"/>
      <c r="L166" s="199"/>
      <c r="M166" s="199"/>
      <c r="N166" s="199"/>
      <c r="O166" s="199"/>
    </row>
    <row r="167" spans="2:15" ht="12.75" customHeight="1">
      <c r="B167" s="63"/>
      <c r="D167" s="66"/>
      <c r="E167" s="13"/>
      <c r="F167" s="13"/>
      <c r="G167" s="13"/>
      <c r="H167" s="13"/>
      <c r="I167" s="13"/>
      <c r="J167" s="13"/>
      <c r="K167" s="13"/>
      <c r="L167" s="13"/>
      <c r="M167" s="13"/>
      <c r="N167" s="13"/>
      <c r="O167" s="13"/>
    </row>
    <row r="168" spans="2:15" ht="12.75" customHeight="1">
      <c r="B168" s="63"/>
      <c r="D168" s="66"/>
      <c r="E168" s="97" t="s">
        <v>291</v>
      </c>
      <c r="F168" s="200" t="s">
        <v>93</v>
      </c>
      <c r="G168" s="199"/>
      <c r="H168" s="199"/>
      <c r="I168" s="199"/>
      <c r="J168" s="199"/>
      <c r="K168" s="199"/>
      <c r="L168" s="199"/>
      <c r="M168" s="199"/>
      <c r="N168" s="199"/>
      <c r="O168" s="199"/>
    </row>
    <row r="169" spans="2:15" ht="12.75" customHeight="1">
      <c r="B169" s="63"/>
      <c r="D169" s="66"/>
      <c r="E169" s="13"/>
      <c r="F169" s="13"/>
      <c r="G169" s="13"/>
      <c r="H169" s="13"/>
      <c r="I169" s="13"/>
      <c r="J169" s="13"/>
      <c r="K169" s="13"/>
      <c r="L169" s="13"/>
      <c r="M169" s="13"/>
      <c r="N169" s="13"/>
      <c r="O169" s="13"/>
    </row>
    <row r="170" spans="2:15" ht="52.5" customHeight="1">
      <c r="B170" s="63"/>
      <c r="D170" s="66"/>
      <c r="E170" s="13"/>
      <c r="F170" s="194" t="s">
        <v>58</v>
      </c>
      <c r="G170" s="194"/>
      <c r="H170" s="194"/>
      <c r="I170" s="194"/>
      <c r="J170" s="194"/>
      <c r="K170" s="194"/>
      <c r="L170" s="194"/>
      <c r="M170" s="194"/>
      <c r="N170" s="194"/>
      <c r="O170" s="194"/>
    </row>
    <row r="171" spans="2:15" ht="12.75" customHeight="1">
      <c r="B171" s="63"/>
      <c r="D171" s="66"/>
      <c r="E171" s="13"/>
      <c r="F171" s="13"/>
      <c r="G171" s="13"/>
      <c r="H171" s="13"/>
      <c r="I171" s="13"/>
      <c r="J171" s="13"/>
      <c r="K171" s="13"/>
      <c r="L171" s="13"/>
      <c r="M171" s="13"/>
      <c r="N171" s="13"/>
      <c r="O171" s="13"/>
    </row>
    <row r="172" spans="2:15" ht="12.75" customHeight="1">
      <c r="B172" s="63"/>
      <c r="D172" s="123" t="s">
        <v>192</v>
      </c>
      <c r="E172" s="123" t="s">
        <v>483</v>
      </c>
      <c r="F172" s="13"/>
      <c r="G172" s="13"/>
      <c r="H172" s="13"/>
      <c r="I172" s="13"/>
      <c r="J172" s="13"/>
      <c r="K172" s="13"/>
      <c r="L172" s="13"/>
      <c r="M172" s="13"/>
      <c r="N172" s="13"/>
      <c r="O172" s="13"/>
    </row>
    <row r="173" spans="2:15" ht="12.75" customHeight="1">
      <c r="B173" s="63"/>
      <c r="D173" s="123"/>
      <c r="E173" s="123"/>
      <c r="F173" s="13"/>
      <c r="G173" s="13"/>
      <c r="H173" s="13"/>
      <c r="I173" s="13"/>
      <c r="J173" s="13"/>
      <c r="K173" s="13"/>
      <c r="L173" s="13"/>
      <c r="M173" s="13"/>
      <c r="N173" s="13"/>
      <c r="O173" s="13"/>
    </row>
    <row r="174" spans="2:15" ht="12.75" customHeight="1">
      <c r="B174" s="63"/>
      <c r="D174" s="123"/>
      <c r="E174" s="198" t="s">
        <v>128</v>
      </c>
      <c r="F174" s="198"/>
      <c r="G174" s="198"/>
      <c r="H174" s="198"/>
      <c r="I174" s="198"/>
      <c r="J174" s="198"/>
      <c r="K174" s="198"/>
      <c r="L174" s="198"/>
      <c r="M174" s="198"/>
      <c r="N174" s="198"/>
      <c r="O174" s="198"/>
    </row>
    <row r="175" spans="2:15" ht="12.75" customHeight="1">
      <c r="B175" s="63"/>
      <c r="D175" s="123"/>
      <c r="E175" s="123"/>
      <c r="F175" s="13"/>
      <c r="G175" s="13"/>
      <c r="H175" s="13"/>
      <c r="I175" s="13"/>
      <c r="J175" s="13"/>
      <c r="K175" s="13"/>
      <c r="L175" s="13"/>
      <c r="M175" s="13"/>
      <c r="N175" s="13"/>
      <c r="O175" s="13"/>
    </row>
    <row r="176" spans="2:16" ht="78.75" customHeight="1">
      <c r="B176" s="63"/>
      <c r="D176" s="123"/>
      <c r="E176" s="111" t="s">
        <v>290</v>
      </c>
      <c r="F176" s="199" t="s">
        <v>227</v>
      </c>
      <c r="G176" s="199"/>
      <c r="H176" s="199"/>
      <c r="I176" s="199"/>
      <c r="J176" s="199"/>
      <c r="K176" s="199"/>
      <c r="L176" s="199"/>
      <c r="M176" s="199"/>
      <c r="N176" s="199"/>
      <c r="O176" s="199"/>
      <c r="P176" s="150"/>
    </row>
    <row r="177" spans="2:15" ht="12.75" customHeight="1">
      <c r="B177" s="63"/>
      <c r="D177" s="123"/>
      <c r="E177" s="123"/>
      <c r="F177" s="13"/>
      <c r="G177" s="13"/>
      <c r="H177" s="13"/>
      <c r="I177" s="13"/>
      <c r="J177" s="13"/>
      <c r="K177" s="13"/>
      <c r="L177" s="13"/>
      <c r="M177" s="13"/>
      <c r="N177" s="13"/>
      <c r="O177" s="13"/>
    </row>
    <row r="178" spans="2:15" ht="52.5" customHeight="1">
      <c r="B178" s="63"/>
      <c r="D178" s="27"/>
      <c r="E178" s="111" t="s">
        <v>291</v>
      </c>
      <c r="F178" s="199" t="s">
        <v>228</v>
      </c>
      <c r="G178" s="199"/>
      <c r="H178" s="199"/>
      <c r="I178" s="199"/>
      <c r="J178" s="199"/>
      <c r="K178" s="199"/>
      <c r="L178" s="199"/>
      <c r="M178" s="199"/>
      <c r="N178" s="199"/>
      <c r="O178" s="199"/>
    </row>
    <row r="179" spans="2:15" ht="12.75" customHeight="1">
      <c r="B179" s="63"/>
      <c r="D179" s="66"/>
      <c r="E179" s="13"/>
      <c r="F179" s="13"/>
      <c r="G179" s="13"/>
      <c r="H179" s="13"/>
      <c r="I179" s="13"/>
      <c r="J179" s="13"/>
      <c r="K179" s="13"/>
      <c r="L179" s="13"/>
      <c r="M179" s="13"/>
      <c r="N179" s="13"/>
      <c r="O179" s="13"/>
    </row>
    <row r="180" spans="2:15" ht="12.75" customHeight="1">
      <c r="B180" s="63"/>
      <c r="D180" s="123" t="s">
        <v>89</v>
      </c>
      <c r="E180" s="123" t="s">
        <v>484</v>
      </c>
      <c r="F180" s="13"/>
      <c r="G180" s="13"/>
      <c r="H180" s="13"/>
      <c r="I180" s="13"/>
      <c r="J180" s="13"/>
      <c r="K180" s="13"/>
      <c r="L180" s="13"/>
      <c r="M180" s="13"/>
      <c r="N180" s="13"/>
      <c r="O180" s="13"/>
    </row>
    <row r="181" spans="2:15" ht="12.75" customHeight="1">
      <c r="B181" s="63"/>
      <c r="D181" s="123"/>
      <c r="E181" s="123"/>
      <c r="F181" s="13"/>
      <c r="G181" s="13"/>
      <c r="H181" s="13"/>
      <c r="I181" s="13"/>
      <c r="J181" s="13"/>
      <c r="K181" s="13"/>
      <c r="L181" s="13"/>
      <c r="M181" s="13"/>
      <c r="N181" s="13"/>
      <c r="O181" s="13"/>
    </row>
    <row r="182" spans="2:15" ht="52.5" customHeight="1">
      <c r="B182" s="63"/>
      <c r="D182" s="123"/>
      <c r="E182" s="194" t="s">
        <v>202</v>
      </c>
      <c r="F182" s="194"/>
      <c r="G182" s="194"/>
      <c r="H182" s="194"/>
      <c r="I182" s="194"/>
      <c r="J182" s="194"/>
      <c r="K182" s="194"/>
      <c r="L182" s="194"/>
      <c r="M182" s="194"/>
      <c r="N182" s="194"/>
      <c r="O182" s="194"/>
    </row>
    <row r="183" spans="2:15" ht="12.75" customHeight="1">
      <c r="B183" s="63"/>
      <c r="D183" s="66"/>
      <c r="E183" s="13"/>
      <c r="F183" s="13"/>
      <c r="G183" s="13"/>
      <c r="H183" s="13"/>
      <c r="I183" s="13"/>
      <c r="J183" s="13"/>
      <c r="K183" s="13"/>
      <c r="L183" s="13"/>
      <c r="M183" s="13"/>
      <c r="N183" s="13"/>
      <c r="O183" s="13"/>
    </row>
    <row r="184" spans="2:15" ht="40.5" customHeight="1">
      <c r="B184" s="63"/>
      <c r="D184" s="66"/>
      <c r="E184" s="194" t="s">
        <v>229</v>
      </c>
      <c r="F184" s="194"/>
      <c r="G184" s="194"/>
      <c r="H184" s="194"/>
      <c r="I184" s="194"/>
      <c r="J184" s="194"/>
      <c r="K184" s="194"/>
      <c r="L184" s="194"/>
      <c r="M184" s="194"/>
      <c r="N184" s="194"/>
      <c r="O184" s="194"/>
    </row>
    <row r="185" spans="2:15" ht="12.75" customHeight="1">
      <c r="B185" s="63"/>
      <c r="D185" s="66"/>
      <c r="E185" s="13"/>
      <c r="F185" s="13"/>
      <c r="G185" s="13"/>
      <c r="H185" s="13"/>
      <c r="I185" s="13"/>
      <c r="J185" s="13"/>
      <c r="K185" s="13"/>
      <c r="L185" s="13"/>
      <c r="M185" s="13"/>
      <c r="N185" s="13"/>
      <c r="O185" s="13"/>
    </row>
    <row r="186" spans="2:15" ht="27" customHeight="1">
      <c r="B186" s="63"/>
      <c r="D186" s="199" t="s">
        <v>412</v>
      </c>
      <c r="E186" s="199"/>
      <c r="F186" s="199"/>
      <c r="G186" s="199"/>
      <c r="H186" s="199"/>
      <c r="I186" s="199"/>
      <c r="J186" s="199"/>
      <c r="K186" s="199"/>
      <c r="L186" s="199"/>
      <c r="M186" s="199"/>
      <c r="N186" s="199"/>
      <c r="O186" s="199"/>
    </row>
    <row r="187" spans="2:15" ht="12.75" customHeight="1">
      <c r="B187" s="63"/>
      <c r="D187" s="13"/>
      <c r="E187" s="13"/>
      <c r="F187" s="13"/>
      <c r="G187" s="13"/>
      <c r="H187" s="13"/>
      <c r="I187" s="13"/>
      <c r="J187" s="13"/>
      <c r="K187" s="13"/>
      <c r="L187" s="13"/>
      <c r="M187" s="13"/>
      <c r="N187" s="13"/>
      <c r="O187" s="13"/>
    </row>
    <row r="188" spans="2:15" ht="12.75" customHeight="1">
      <c r="B188" s="63" t="s">
        <v>31</v>
      </c>
      <c r="D188" s="66" t="s">
        <v>344</v>
      </c>
      <c r="E188" s="13"/>
      <c r="F188" s="13"/>
      <c r="G188" s="13"/>
      <c r="H188" s="13"/>
      <c r="I188" s="13"/>
      <c r="J188" s="13"/>
      <c r="K188" s="13"/>
      <c r="L188" s="13"/>
      <c r="M188" s="13"/>
      <c r="N188" s="13"/>
      <c r="O188" s="13"/>
    </row>
    <row r="189" spans="2:15" ht="12.75" customHeight="1">
      <c r="B189" s="63"/>
      <c r="D189" s="66"/>
      <c r="E189" s="13"/>
      <c r="F189" s="13"/>
      <c r="G189" s="13"/>
      <c r="H189" s="13"/>
      <c r="I189" s="13"/>
      <c r="J189" s="13"/>
      <c r="K189" s="13"/>
      <c r="L189" s="13"/>
      <c r="M189" s="13"/>
      <c r="N189" s="13"/>
      <c r="O189" s="13"/>
    </row>
    <row r="190" spans="2:15" ht="54" customHeight="1">
      <c r="B190" s="63"/>
      <c r="D190" s="194" t="s">
        <v>9</v>
      </c>
      <c r="E190" s="194"/>
      <c r="F190" s="194"/>
      <c r="G190" s="194"/>
      <c r="H190" s="194"/>
      <c r="I190" s="194"/>
      <c r="J190" s="194"/>
      <c r="K190" s="194"/>
      <c r="L190" s="194"/>
      <c r="M190" s="194"/>
      <c r="N190" s="194"/>
      <c r="O190" s="194"/>
    </row>
    <row r="191" spans="2:15" ht="12.75" customHeight="1">
      <c r="B191" s="63"/>
      <c r="D191" s="66"/>
      <c r="E191" s="97"/>
      <c r="F191" s="13"/>
      <c r="G191" s="13"/>
      <c r="H191" s="13"/>
      <c r="I191" s="13"/>
      <c r="J191" s="13"/>
      <c r="K191" s="13"/>
      <c r="L191" s="13"/>
      <c r="M191" s="13"/>
      <c r="N191" s="13"/>
      <c r="O191" s="13"/>
    </row>
    <row r="192" spans="2:6" ht="13.5" customHeight="1">
      <c r="B192" s="63" t="s">
        <v>32</v>
      </c>
      <c r="D192" s="26" t="s">
        <v>33</v>
      </c>
      <c r="E192" s="3"/>
      <c r="F192" s="3"/>
    </row>
    <row r="194" spans="4:15" ht="27.75" customHeight="1">
      <c r="D194" s="198" t="s">
        <v>46</v>
      </c>
      <c r="E194" s="198"/>
      <c r="F194" s="198"/>
      <c r="G194" s="198"/>
      <c r="H194" s="198"/>
      <c r="I194" s="198"/>
      <c r="J194" s="198"/>
      <c r="K194" s="198"/>
      <c r="L194" s="198"/>
      <c r="M194" s="198"/>
      <c r="N194" s="198"/>
      <c r="O194" s="198"/>
    </row>
    <row r="196" spans="2:4" ht="13.5" customHeight="1">
      <c r="B196" s="63" t="s">
        <v>34</v>
      </c>
      <c r="D196" s="26" t="s">
        <v>35</v>
      </c>
    </row>
    <row r="198" spans="4:15" ht="39.75" customHeight="1">
      <c r="D198" s="194" t="s">
        <v>241</v>
      </c>
      <c r="E198" s="194"/>
      <c r="F198" s="194"/>
      <c r="G198" s="194"/>
      <c r="H198" s="194"/>
      <c r="I198" s="194"/>
      <c r="J198" s="194"/>
      <c r="K198" s="194"/>
      <c r="L198" s="194"/>
      <c r="M198" s="194"/>
      <c r="N198" s="194"/>
      <c r="O198" s="194"/>
    </row>
    <row r="200" spans="2:4" ht="13.5" customHeight="1">
      <c r="B200" s="63" t="s">
        <v>36</v>
      </c>
      <c r="D200" s="26" t="s">
        <v>292</v>
      </c>
    </row>
    <row r="202" spans="4:15" ht="26.25" customHeight="1">
      <c r="D202" s="199" t="s">
        <v>485</v>
      </c>
      <c r="E202" s="199"/>
      <c r="F202" s="199"/>
      <c r="G202" s="199"/>
      <c r="H202" s="199"/>
      <c r="I202" s="199"/>
      <c r="J202" s="199"/>
      <c r="K202" s="199"/>
      <c r="L202" s="199"/>
      <c r="M202" s="199"/>
      <c r="N202" s="199"/>
      <c r="O202" s="199"/>
    </row>
    <row r="204" spans="4:15" ht="41.25" customHeight="1">
      <c r="D204" s="63" t="s">
        <v>191</v>
      </c>
      <c r="E204" s="194" t="s">
        <v>230</v>
      </c>
      <c r="F204" s="194"/>
      <c r="G204" s="194"/>
      <c r="H204" s="194"/>
      <c r="I204" s="194"/>
      <c r="J204" s="194"/>
      <c r="K204" s="194"/>
      <c r="L204" s="194"/>
      <c r="M204" s="194"/>
      <c r="N204" s="194"/>
      <c r="O204" s="194"/>
    </row>
    <row r="205" ht="12.75">
      <c r="D205" s="14"/>
    </row>
    <row r="206" spans="4:15" ht="77.25" customHeight="1">
      <c r="D206" s="144" t="s">
        <v>192</v>
      </c>
      <c r="E206" s="199" t="s">
        <v>60</v>
      </c>
      <c r="F206" s="199"/>
      <c r="G206" s="199"/>
      <c r="H206" s="199"/>
      <c r="I206" s="199"/>
      <c r="J206" s="199"/>
      <c r="K206" s="199"/>
      <c r="L206" s="199"/>
      <c r="M206" s="199"/>
      <c r="N206" s="199"/>
      <c r="O206" s="199"/>
    </row>
    <row r="207" ht="12.75">
      <c r="D207" s="14"/>
    </row>
    <row r="208" spans="2:15" ht="13.5" customHeight="1">
      <c r="B208" s="63" t="s">
        <v>293</v>
      </c>
      <c r="D208" s="210" t="s">
        <v>441</v>
      </c>
      <c r="E208" s="210"/>
      <c r="F208" s="210"/>
      <c r="G208" s="210"/>
      <c r="H208" s="210"/>
      <c r="I208" s="210"/>
      <c r="J208" s="210"/>
      <c r="K208" s="210"/>
      <c r="L208" s="210"/>
      <c r="M208" s="210"/>
      <c r="N208" s="210"/>
      <c r="O208" s="210"/>
    </row>
    <row r="210" spans="4:5" ht="12.75">
      <c r="D210" s="63" t="s">
        <v>191</v>
      </c>
      <c r="E210" s="3" t="s">
        <v>181</v>
      </c>
    </row>
    <row r="212" spans="4:15" ht="39.75" customHeight="1">
      <c r="D212" s="13"/>
      <c r="E212" s="194" t="s">
        <v>44</v>
      </c>
      <c r="F212" s="191"/>
      <c r="G212" s="191"/>
      <c r="H212" s="191"/>
      <c r="I212" s="191"/>
      <c r="J212" s="191"/>
      <c r="K212" s="191"/>
      <c r="L212" s="191"/>
      <c r="M212" s="191"/>
      <c r="N212" s="191"/>
      <c r="O212" s="191"/>
    </row>
    <row r="214" ht="12.75">
      <c r="E214" t="s">
        <v>455</v>
      </c>
    </row>
    <row r="216" ht="12.75">
      <c r="E216" t="s">
        <v>45</v>
      </c>
    </row>
    <row r="217" ht="12.75">
      <c r="O217" s="25" t="s">
        <v>315</v>
      </c>
    </row>
    <row r="218" spans="5:15" ht="13.5" thickBot="1">
      <c r="E218" t="s">
        <v>166</v>
      </c>
      <c r="O218" s="44">
        <v>70</v>
      </c>
    </row>
    <row r="219" ht="12.75">
      <c r="O219" s="6"/>
    </row>
    <row r="220" spans="4:15" ht="12.75">
      <c r="D220" s="63" t="s">
        <v>192</v>
      </c>
      <c r="E220" s="3" t="s">
        <v>500</v>
      </c>
      <c r="O220" s="6"/>
    </row>
    <row r="221" ht="12.75">
      <c r="O221" s="6"/>
    </row>
    <row r="222" spans="4:15" ht="39.75" customHeight="1">
      <c r="D222" s="13"/>
      <c r="E222" s="145" t="s">
        <v>290</v>
      </c>
      <c r="F222" s="199" t="s">
        <v>486</v>
      </c>
      <c r="G222" s="199"/>
      <c r="H222" s="199"/>
      <c r="I222" s="199"/>
      <c r="J222" s="199"/>
      <c r="K222" s="199"/>
      <c r="L222" s="199"/>
      <c r="M222" s="199"/>
      <c r="N222" s="199"/>
      <c r="O222" s="199"/>
    </row>
    <row r="224" spans="4:15" ht="64.5" customHeight="1">
      <c r="D224" s="13"/>
      <c r="E224" s="145" t="s">
        <v>291</v>
      </c>
      <c r="F224" s="199" t="s">
        <v>508</v>
      </c>
      <c r="G224" s="199"/>
      <c r="H224" s="199"/>
      <c r="I224" s="199"/>
      <c r="J224" s="199"/>
      <c r="K224" s="199"/>
      <c r="L224" s="199"/>
      <c r="M224" s="199"/>
      <c r="N224" s="199"/>
      <c r="O224" s="199"/>
    </row>
    <row r="226" spans="4:15" ht="27" customHeight="1">
      <c r="D226" s="194" t="s">
        <v>276</v>
      </c>
      <c r="E226" s="194"/>
      <c r="F226" s="194"/>
      <c r="G226" s="194"/>
      <c r="H226" s="194"/>
      <c r="I226" s="194"/>
      <c r="J226" s="194"/>
      <c r="K226" s="194"/>
      <c r="L226" s="194"/>
      <c r="M226" s="194"/>
      <c r="N226" s="194"/>
      <c r="O226" s="194"/>
    </row>
    <row r="228" spans="2:4" ht="12.75">
      <c r="B228" s="63" t="s">
        <v>294</v>
      </c>
      <c r="D228" s="26" t="s">
        <v>243</v>
      </c>
    </row>
    <row r="230" spans="4:15" ht="27.75" customHeight="1">
      <c r="D230" s="201" t="s">
        <v>427</v>
      </c>
      <c r="E230" s="201"/>
      <c r="F230" s="201"/>
      <c r="G230" s="201"/>
      <c r="H230" s="201"/>
      <c r="I230" s="201"/>
      <c r="J230" s="201"/>
      <c r="K230" s="201"/>
      <c r="L230" s="201"/>
      <c r="M230" s="201"/>
      <c r="N230" s="201"/>
      <c r="O230" s="201"/>
    </row>
    <row r="232" spans="4:15" ht="15" customHeight="1">
      <c r="D232" s="196" t="s">
        <v>506</v>
      </c>
      <c r="E232" s="196"/>
      <c r="F232" s="196"/>
      <c r="G232" s="196"/>
      <c r="H232" s="196"/>
      <c r="I232" s="196"/>
      <c r="J232" s="196"/>
      <c r="K232" s="196"/>
      <c r="L232" s="196"/>
      <c r="M232" s="196"/>
      <c r="N232" s="196"/>
      <c r="O232" s="196"/>
    </row>
    <row r="234" spans="2:4" ht="12.75">
      <c r="B234" s="3" t="s">
        <v>436</v>
      </c>
      <c r="D234" s="26" t="s">
        <v>442</v>
      </c>
    </row>
    <row r="236" spans="4:5" ht="12.75">
      <c r="D236" s="3" t="s">
        <v>191</v>
      </c>
      <c r="E236" s="3" t="s">
        <v>318</v>
      </c>
    </row>
    <row r="237" spans="9:15" ht="12.75">
      <c r="I237" s="192" t="s">
        <v>476</v>
      </c>
      <c r="J237" s="192"/>
      <c r="K237" s="192"/>
      <c r="M237" s="192" t="s">
        <v>465</v>
      </c>
      <c r="N237" s="192"/>
      <c r="O237" s="192"/>
    </row>
    <row r="238" spans="9:15" ht="12.75">
      <c r="I238" s="43" t="s">
        <v>466</v>
      </c>
      <c r="K238" s="42" t="s">
        <v>332</v>
      </c>
      <c r="M238" s="43" t="str">
        <f>+I238</f>
        <v>31.12.2006</v>
      </c>
      <c r="O238" s="42" t="str">
        <f>+K238</f>
        <v>31.12.2005</v>
      </c>
    </row>
    <row r="239" spans="9:15" ht="12.75">
      <c r="I239" s="25" t="s">
        <v>315</v>
      </c>
      <c r="K239" s="10" t="s">
        <v>315</v>
      </c>
      <c r="M239" s="25" t="s">
        <v>315</v>
      </c>
      <c r="O239" s="10" t="s">
        <v>315</v>
      </c>
    </row>
    <row r="240" spans="5:15" ht="14.25" customHeight="1">
      <c r="E240" s="198" t="s">
        <v>284</v>
      </c>
      <c r="F240" s="194"/>
      <c r="G240" s="194"/>
      <c r="H240" s="194"/>
      <c r="I240" s="20"/>
      <c r="K240" s="98"/>
      <c r="M240" s="20"/>
      <c r="O240" s="5"/>
    </row>
    <row r="241" spans="5:15" ht="14.25" customHeight="1">
      <c r="E241" s="198" t="s">
        <v>424</v>
      </c>
      <c r="F241" s="194"/>
      <c r="G241" s="194"/>
      <c r="H241" s="13"/>
      <c r="I241" s="20">
        <v>431339</v>
      </c>
      <c r="K241" s="98">
        <v>268357</v>
      </c>
      <c r="M241" s="20">
        <v>1265905</v>
      </c>
      <c r="O241" s="5">
        <v>1071046</v>
      </c>
    </row>
    <row r="242" spans="5:15" ht="12.75">
      <c r="E242" s="14" t="s">
        <v>198</v>
      </c>
      <c r="I242" s="20">
        <v>90615</v>
      </c>
      <c r="K242" s="98">
        <v>73898</v>
      </c>
      <c r="M242" s="20">
        <v>162218</v>
      </c>
      <c r="O242" s="5">
        <v>73898</v>
      </c>
    </row>
    <row r="243" spans="9:15" ht="13.5" thickBot="1">
      <c r="I243" s="22">
        <f>SUM(I240:I242)</f>
        <v>521954</v>
      </c>
      <c r="J243" s="127"/>
      <c r="K243" s="59">
        <f>SUM(K240:K242)</f>
        <v>342255</v>
      </c>
      <c r="L243" s="127"/>
      <c r="M243" s="22">
        <f>SUM(M240:M242)</f>
        <v>1428123</v>
      </c>
      <c r="N243" s="127"/>
      <c r="O243" s="59">
        <f>SUM(O240:O242)</f>
        <v>1144944</v>
      </c>
    </row>
    <row r="244" spans="9:15" ht="12.75">
      <c r="I244" s="25"/>
      <c r="K244" s="10"/>
      <c r="M244" s="25"/>
      <c r="O244" s="10"/>
    </row>
    <row r="245" spans="5:15" ht="12.75">
      <c r="E245" s="115" t="s">
        <v>213</v>
      </c>
      <c r="F245" s="112"/>
      <c r="G245" s="112"/>
      <c r="H245" s="112"/>
      <c r="I245" s="159"/>
      <c r="J245" s="112"/>
      <c r="K245" s="95"/>
      <c r="L245" s="112"/>
      <c r="M245" s="159"/>
      <c r="N245" s="112"/>
      <c r="O245" s="95"/>
    </row>
    <row r="246" spans="5:15" ht="12.75">
      <c r="E246" s="115"/>
      <c r="F246" s="112"/>
      <c r="G246" s="112"/>
      <c r="H246" s="112"/>
      <c r="I246" s="159"/>
      <c r="J246" s="112"/>
      <c r="K246" s="95"/>
      <c r="L246" s="112"/>
      <c r="M246" s="159"/>
      <c r="N246" s="112"/>
      <c r="O246" s="95"/>
    </row>
    <row r="247" spans="5:15" ht="26.25" customHeight="1">
      <c r="E247" s="190" t="s">
        <v>141</v>
      </c>
      <c r="F247" s="202" t="s">
        <v>504</v>
      </c>
      <c r="G247" s="202"/>
      <c r="H247" s="202"/>
      <c r="I247" s="202"/>
      <c r="J247" s="202"/>
      <c r="K247" s="202"/>
      <c r="L247" s="202"/>
      <c r="M247" s="202"/>
      <c r="N247" s="202"/>
      <c r="O247" s="202"/>
    </row>
    <row r="248" spans="5:15" ht="13.5" customHeight="1">
      <c r="E248" s="190"/>
      <c r="F248" s="190"/>
      <c r="G248" s="190"/>
      <c r="H248" s="190"/>
      <c r="I248" s="190"/>
      <c r="J248" s="190"/>
      <c r="K248" s="190"/>
      <c r="L248" s="190"/>
      <c r="M248" s="190"/>
      <c r="N248" s="190"/>
      <c r="O248" s="190"/>
    </row>
    <row r="249" spans="5:15" ht="15.75" customHeight="1">
      <c r="E249" s="190" t="s">
        <v>425</v>
      </c>
      <c r="F249" s="202" t="s">
        <v>428</v>
      </c>
      <c r="G249" s="202"/>
      <c r="H249" s="202"/>
      <c r="I249" s="202"/>
      <c r="J249" s="202"/>
      <c r="K249" s="202"/>
      <c r="L249" s="202"/>
      <c r="M249" s="202"/>
      <c r="N249" s="202"/>
      <c r="O249" s="202"/>
    </row>
    <row r="250" spans="9:15" ht="12.75">
      <c r="I250" s="25"/>
      <c r="K250" s="10"/>
      <c r="M250" s="25"/>
      <c r="O250" s="10"/>
    </row>
    <row r="251" spans="4:6" ht="12.75">
      <c r="D251" s="3" t="s">
        <v>192</v>
      </c>
      <c r="E251" s="3" t="s">
        <v>473</v>
      </c>
      <c r="F251" s="3"/>
    </row>
    <row r="252" ht="27" customHeight="1">
      <c r="O252" s="119" t="s">
        <v>10</v>
      </c>
    </row>
    <row r="253" ht="12.75">
      <c r="O253" s="25" t="s">
        <v>315</v>
      </c>
    </row>
    <row r="254" spans="5:15" ht="12.75">
      <c r="E254" s="14"/>
      <c r="O254" s="10"/>
    </row>
    <row r="255" spans="5:15" ht="12.75">
      <c r="E255" t="s">
        <v>329</v>
      </c>
      <c r="O255" s="180">
        <v>340792</v>
      </c>
    </row>
    <row r="256" spans="5:15" ht="12.75">
      <c r="E256" t="s">
        <v>41</v>
      </c>
      <c r="O256" s="180">
        <v>507776</v>
      </c>
    </row>
    <row r="257" ht="12.75">
      <c r="O257" s="180"/>
    </row>
    <row r="258" spans="5:15" ht="12.75">
      <c r="E258" s="14" t="s">
        <v>231</v>
      </c>
      <c r="O258" s="180"/>
    </row>
    <row r="259" spans="5:15" ht="12.75">
      <c r="E259" t="s">
        <v>328</v>
      </c>
      <c r="O259" s="143">
        <v>2249734</v>
      </c>
    </row>
    <row r="260" spans="5:15" ht="12.75">
      <c r="E260" t="s">
        <v>327</v>
      </c>
      <c r="O260" s="143">
        <v>2496620</v>
      </c>
    </row>
    <row r="261" spans="5:15" ht="12.75">
      <c r="E261" t="s">
        <v>326</v>
      </c>
      <c r="M261" s="4"/>
      <c r="O261" s="6">
        <v>28000</v>
      </c>
    </row>
    <row r="262" spans="5:15" ht="12.75">
      <c r="E262" s="39" t="s">
        <v>325</v>
      </c>
      <c r="M262" s="4"/>
      <c r="O262" s="143">
        <v>576264</v>
      </c>
    </row>
    <row r="263" ht="13.5" thickBot="1">
      <c r="O263" s="59">
        <f>SUM(O255:O262)</f>
        <v>6199186</v>
      </c>
    </row>
    <row r="265" spans="4:6" ht="12.75">
      <c r="D265" s="3" t="s">
        <v>89</v>
      </c>
      <c r="E265" s="3" t="s">
        <v>269</v>
      </c>
      <c r="F265" s="3"/>
    </row>
    <row r="266" spans="4:15" ht="12.75">
      <c r="D266" s="3"/>
      <c r="E266" s="3"/>
      <c r="F266" s="3"/>
      <c r="K266" s="192" t="s">
        <v>112</v>
      </c>
      <c r="L266" s="192"/>
      <c r="M266" s="192"/>
      <c r="N266" s="192"/>
      <c r="O266" s="192"/>
    </row>
    <row r="267" spans="12:15" ht="12.75">
      <c r="L267" s="192" t="s">
        <v>270</v>
      </c>
      <c r="M267" s="192"/>
      <c r="O267" s="25" t="s">
        <v>272</v>
      </c>
    </row>
    <row r="268" spans="10:15" ht="12.75">
      <c r="J268" s="192" t="s">
        <v>156</v>
      </c>
      <c r="K268" s="192"/>
      <c r="L268" s="192" t="s">
        <v>271</v>
      </c>
      <c r="M268" s="192"/>
      <c r="O268" s="25" t="s">
        <v>273</v>
      </c>
    </row>
    <row r="269" spans="10:15" ht="12.75">
      <c r="J269" s="192" t="s">
        <v>315</v>
      </c>
      <c r="K269" s="192"/>
      <c r="L269" s="192" t="s">
        <v>315</v>
      </c>
      <c r="M269" s="192"/>
      <c r="O269" s="25" t="s">
        <v>315</v>
      </c>
    </row>
    <row r="270" spans="5:15" ht="12.75">
      <c r="E270" t="s">
        <v>274</v>
      </c>
      <c r="K270" s="185">
        <v>101912</v>
      </c>
      <c r="L270" s="121"/>
      <c r="M270" s="185">
        <v>7932</v>
      </c>
      <c r="N270" s="125"/>
      <c r="O270" s="101">
        <f>+K270-M270</f>
        <v>93980</v>
      </c>
    </row>
    <row r="271" spans="5:15" ht="12.75">
      <c r="E271" t="s">
        <v>275</v>
      </c>
      <c r="K271" s="185">
        <v>2886</v>
      </c>
      <c r="L271" s="125"/>
      <c r="M271" s="185">
        <v>2643</v>
      </c>
      <c r="N271" s="125"/>
      <c r="O271" s="141">
        <f>+K271-M271</f>
        <v>243</v>
      </c>
    </row>
    <row r="272" spans="11:15" ht="12.75">
      <c r="K272" s="98"/>
      <c r="M272" s="98"/>
      <c r="O272" s="5"/>
    </row>
    <row r="274" spans="2:15" ht="25.5" customHeight="1">
      <c r="B274" s="67" t="s">
        <v>295</v>
      </c>
      <c r="D274" s="211" t="s">
        <v>261</v>
      </c>
      <c r="E274" s="211"/>
      <c r="F274" s="211"/>
      <c r="G274" s="211"/>
      <c r="H274" s="211"/>
      <c r="I274" s="211"/>
      <c r="J274" s="211"/>
      <c r="K274" s="211"/>
      <c r="L274" s="211"/>
      <c r="M274" s="211"/>
      <c r="N274" s="211"/>
      <c r="O274" s="211"/>
    </row>
    <row r="276" spans="2:4" ht="12.75">
      <c r="B276" s="3" t="s">
        <v>296</v>
      </c>
      <c r="D276" s="26" t="s">
        <v>297</v>
      </c>
    </row>
    <row r="278" spans="4:15" ht="77.25" customHeight="1">
      <c r="D278" s="199" t="s">
        <v>380</v>
      </c>
      <c r="E278" s="199"/>
      <c r="F278" s="199"/>
      <c r="G278" s="199"/>
      <c r="H278" s="199"/>
      <c r="I278" s="199"/>
      <c r="J278" s="199"/>
      <c r="K278" s="199"/>
      <c r="L278" s="199"/>
      <c r="M278" s="199"/>
      <c r="N278" s="199"/>
      <c r="O278" s="199"/>
    </row>
    <row r="279" spans="4:15" ht="12.75">
      <c r="D279" s="125"/>
      <c r="E279" s="125"/>
      <c r="F279" s="125"/>
      <c r="G279" s="125"/>
      <c r="H279" s="125"/>
      <c r="I279" s="125"/>
      <c r="J279" s="125"/>
      <c r="K279" s="125"/>
      <c r="L279" s="125"/>
      <c r="M279" s="125"/>
      <c r="N279" s="125"/>
      <c r="O279" s="125"/>
    </row>
    <row r="280" spans="4:15" ht="76.5" customHeight="1">
      <c r="D280" s="203" t="s">
        <v>397</v>
      </c>
      <c r="E280" s="203"/>
      <c r="F280" s="203"/>
      <c r="G280" s="203"/>
      <c r="H280" s="203"/>
      <c r="I280" s="203"/>
      <c r="J280" s="203"/>
      <c r="K280" s="203"/>
      <c r="L280" s="203"/>
      <c r="M280" s="203"/>
      <c r="N280" s="203"/>
      <c r="O280" s="203"/>
    </row>
    <row r="281" spans="4:15" ht="14.25" customHeight="1">
      <c r="D281" s="145"/>
      <c r="E281" s="145"/>
      <c r="F281" s="145"/>
      <c r="G281" s="145"/>
      <c r="H281" s="145"/>
      <c r="I281" s="145"/>
      <c r="J281" s="145"/>
      <c r="K281" s="145"/>
      <c r="L281" s="145"/>
      <c r="M281" s="145"/>
      <c r="N281" s="145"/>
      <c r="O281" s="145"/>
    </row>
    <row r="282" spans="4:15" ht="39" customHeight="1">
      <c r="D282" s="203" t="s">
        <v>502</v>
      </c>
      <c r="E282" s="203"/>
      <c r="F282" s="203"/>
      <c r="G282" s="203"/>
      <c r="H282" s="203"/>
      <c r="I282" s="203"/>
      <c r="J282" s="203"/>
      <c r="K282" s="203"/>
      <c r="L282" s="203"/>
      <c r="M282" s="203"/>
      <c r="N282" s="203"/>
      <c r="O282" s="203"/>
    </row>
    <row r="283" spans="4:15" ht="12.75">
      <c r="D283" s="149"/>
      <c r="E283" s="149"/>
      <c r="F283" s="149"/>
      <c r="G283" s="149"/>
      <c r="H283" s="149"/>
      <c r="I283" s="149"/>
      <c r="J283" s="149"/>
      <c r="K283" s="149"/>
      <c r="L283" s="149"/>
      <c r="M283" s="149"/>
      <c r="N283" s="149"/>
      <c r="O283" s="149"/>
    </row>
    <row r="284" spans="2:15" ht="15" customHeight="1">
      <c r="B284" s="68" t="s">
        <v>298</v>
      </c>
      <c r="D284" s="197" t="s">
        <v>38</v>
      </c>
      <c r="E284" s="197"/>
      <c r="F284" s="197"/>
      <c r="G284" s="197"/>
      <c r="H284" s="197"/>
      <c r="I284" s="197"/>
      <c r="J284" s="197"/>
      <c r="K284" s="197"/>
      <c r="L284" s="197"/>
      <c r="M284" s="197"/>
      <c r="N284" s="197"/>
      <c r="O284" s="197"/>
    </row>
    <row r="285" spans="4:15" ht="12.75">
      <c r="D285" s="125"/>
      <c r="E285" s="125"/>
      <c r="F285" s="125"/>
      <c r="G285" s="125"/>
      <c r="H285" s="125"/>
      <c r="I285" s="125"/>
      <c r="J285" s="125"/>
      <c r="K285" s="125"/>
      <c r="L285" s="125"/>
      <c r="M285" s="125"/>
      <c r="N285" s="125"/>
      <c r="O285" s="125"/>
    </row>
    <row r="286" spans="4:15" ht="39.75" customHeight="1">
      <c r="D286" s="199" t="s">
        <v>398</v>
      </c>
      <c r="E286" s="199"/>
      <c r="F286" s="199"/>
      <c r="G286" s="199"/>
      <c r="H286" s="199"/>
      <c r="I286" s="199"/>
      <c r="J286" s="199"/>
      <c r="K286" s="199"/>
      <c r="L286" s="199"/>
      <c r="M286" s="199"/>
      <c r="N286" s="199"/>
      <c r="O286" s="199"/>
    </row>
    <row r="287" spans="4:15" ht="13.5" customHeight="1">
      <c r="D287" s="145"/>
      <c r="E287" s="145"/>
      <c r="F287" s="145"/>
      <c r="G287" s="145"/>
      <c r="H287" s="145"/>
      <c r="I287" s="145"/>
      <c r="J287" s="145"/>
      <c r="K287" s="145"/>
      <c r="L287" s="145"/>
      <c r="M287" s="145"/>
      <c r="N287" s="145"/>
      <c r="O287" s="145"/>
    </row>
    <row r="288" spans="2:15" ht="12.75">
      <c r="B288" s="68" t="s">
        <v>299</v>
      </c>
      <c r="D288" s="147" t="s">
        <v>1</v>
      </c>
      <c r="E288" s="125"/>
      <c r="F288" s="125"/>
      <c r="G288" s="125"/>
      <c r="H288" s="125"/>
      <c r="I288" s="125"/>
      <c r="J288" s="125"/>
      <c r="K288" s="125"/>
      <c r="L288" s="125"/>
      <c r="M288" s="125"/>
      <c r="N288" s="125"/>
      <c r="O288" s="125"/>
    </row>
    <row r="289" spans="4:15" ht="12.75">
      <c r="D289" s="125"/>
      <c r="E289" s="125"/>
      <c r="F289" s="125"/>
      <c r="G289" s="125"/>
      <c r="H289" s="125"/>
      <c r="I289" s="125"/>
      <c r="J289" s="125"/>
      <c r="K289" s="125"/>
      <c r="L289" s="125"/>
      <c r="M289" s="125"/>
      <c r="N289" s="125"/>
      <c r="O289" s="125"/>
    </row>
    <row r="290" spans="4:15" ht="52.5" customHeight="1">
      <c r="D290" s="199" t="s">
        <v>501</v>
      </c>
      <c r="E290" s="199"/>
      <c r="F290" s="199"/>
      <c r="G290" s="199"/>
      <c r="H290" s="199"/>
      <c r="I290" s="199"/>
      <c r="J290" s="199"/>
      <c r="K290" s="199"/>
      <c r="L290" s="199"/>
      <c r="M290" s="199"/>
      <c r="N290" s="199"/>
      <c r="O290" s="199"/>
    </row>
    <row r="291" spans="4:15" ht="14.25" customHeight="1">
      <c r="D291" s="13"/>
      <c r="E291" s="13"/>
      <c r="F291" s="13"/>
      <c r="G291" s="13"/>
      <c r="H291" s="13"/>
      <c r="I291" s="13"/>
      <c r="J291" s="13"/>
      <c r="K291" s="13"/>
      <c r="L291" s="13"/>
      <c r="M291" s="13"/>
      <c r="N291" s="13"/>
      <c r="O291" s="13"/>
    </row>
    <row r="292" spans="2:4" ht="12.75" customHeight="1">
      <c r="B292" s="68" t="s">
        <v>300</v>
      </c>
      <c r="D292" s="26" t="s">
        <v>133</v>
      </c>
    </row>
    <row r="294" spans="4:15" ht="25.5" customHeight="1">
      <c r="D294" s="207" t="s">
        <v>39</v>
      </c>
      <c r="E294" s="207"/>
      <c r="F294" s="207"/>
      <c r="G294" s="207"/>
      <c r="H294" s="207"/>
      <c r="I294" s="207"/>
      <c r="J294" s="207"/>
      <c r="K294" s="207"/>
      <c r="L294" s="207"/>
      <c r="M294" s="207"/>
      <c r="N294" s="207"/>
      <c r="O294" s="207"/>
    </row>
    <row r="296" spans="2:4" ht="12.75">
      <c r="B296" s="68" t="s">
        <v>301</v>
      </c>
      <c r="D296" s="26" t="s">
        <v>159</v>
      </c>
    </row>
    <row r="297" spans="9:15" ht="12.75">
      <c r="I297" s="192" t="s">
        <v>476</v>
      </c>
      <c r="J297" s="192"/>
      <c r="K297" s="192"/>
      <c r="M297" s="192" t="s">
        <v>465</v>
      </c>
      <c r="N297" s="192"/>
      <c r="O297" s="192"/>
    </row>
    <row r="298" spans="8:15" ht="12.75">
      <c r="H298" s="25"/>
      <c r="I298" s="43" t="s">
        <v>466</v>
      </c>
      <c r="K298" s="42" t="s">
        <v>332</v>
      </c>
      <c r="M298" s="43" t="str">
        <f>+I298</f>
        <v>31.12.2006</v>
      </c>
      <c r="O298" s="42" t="str">
        <f>+K298</f>
        <v>31.12.2005</v>
      </c>
    </row>
    <row r="299" spans="8:15" ht="12.75">
      <c r="H299" s="25"/>
      <c r="I299" s="25" t="s">
        <v>315</v>
      </c>
      <c r="K299" s="10" t="s">
        <v>315</v>
      </c>
      <c r="M299" s="25" t="s">
        <v>315</v>
      </c>
      <c r="O299" s="10" t="s">
        <v>315</v>
      </c>
    </row>
    <row r="300" ht="12.75">
      <c r="D300" t="s">
        <v>287</v>
      </c>
    </row>
    <row r="301" spans="4:15" ht="12.75">
      <c r="D301" s="39" t="s">
        <v>254</v>
      </c>
      <c r="I301" s="9">
        <f>+KLSE_CPL!H33-I306-I305</f>
        <v>-1295</v>
      </c>
      <c r="J301" s="5"/>
      <c r="K301" s="15">
        <f>+KLSE_CPL!J33</f>
        <v>-781</v>
      </c>
      <c r="L301" s="5"/>
      <c r="M301" s="9">
        <f>+KLSE_CPL!L33-M306-M305</f>
        <v>-4200</v>
      </c>
      <c r="N301" s="5"/>
      <c r="O301" s="15">
        <f>+KLSE_CPL!N33</f>
        <v>-2144</v>
      </c>
    </row>
    <row r="302" spans="4:15" ht="12.75">
      <c r="D302" t="s">
        <v>279</v>
      </c>
      <c r="I302" s="47">
        <f>+KLSE_CPL!H34</f>
        <v>-1178</v>
      </c>
      <c r="J302" s="21"/>
      <c r="K302" s="16">
        <f>+KLSE_CPL!J34</f>
        <v>-12612</v>
      </c>
      <c r="L302" s="21"/>
      <c r="M302" s="47">
        <f>+KLSE_CPL!L34</f>
        <v>8485</v>
      </c>
      <c r="N302" s="21"/>
      <c r="O302" s="16">
        <f>+KLSE_CPL!N34</f>
        <v>-56164</v>
      </c>
    </row>
    <row r="303" spans="9:15" ht="12.75">
      <c r="I303" s="9">
        <f>SUM(I301:I302)</f>
        <v>-2473</v>
      </c>
      <c r="J303" s="6"/>
      <c r="K303" s="15">
        <f>SUM(K301:K302)</f>
        <v>-13393</v>
      </c>
      <c r="L303" s="6"/>
      <c r="M303" s="9">
        <f>SUM(M301:M302)</f>
        <v>4285</v>
      </c>
      <c r="N303" s="6"/>
      <c r="O303" s="15">
        <f>SUM(O301:O302)</f>
        <v>-58308</v>
      </c>
    </row>
    <row r="304" spans="4:15" ht="12.75">
      <c r="D304" t="s">
        <v>262</v>
      </c>
      <c r="I304" s="9"/>
      <c r="J304" s="6"/>
      <c r="K304" s="15"/>
      <c r="L304" s="6"/>
      <c r="M304" s="9"/>
      <c r="N304" s="6"/>
      <c r="O304" s="15"/>
    </row>
    <row r="305" spans="4:15" ht="12.75">
      <c r="D305" s="39" t="s">
        <v>503</v>
      </c>
      <c r="I305" s="9">
        <v>551</v>
      </c>
      <c r="J305" s="6"/>
      <c r="K305" s="15">
        <v>0</v>
      </c>
      <c r="L305" s="6"/>
      <c r="M305" s="9">
        <v>551</v>
      </c>
      <c r="N305" s="6"/>
      <c r="O305" s="15">
        <v>0</v>
      </c>
    </row>
    <row r="306" spans="4:15" ht="12.75">
      <c r="D306" s="39" t="s">
        <v>116</v>
      </c>
      <c r="I306" s="9">
        <v>0</v>
      </c>
      <c r="J306" s="6"/>
      <c r="K306" s="15">
        <v>0</v>
      </c>
      <c r="L306" s="6"/>
      <c r="M306" s="9">
        <v>-86</v>
      </c>
      <c r="N306" s="6"/>
      <c r="O306" s="15">
        <v>0</v>
      </c>
    </row>
    <row r="307" spans="4:15" ht="13.5" thickBot="1">
      <c r="D307" s="39"/>
      <c r="I307" s="22">
        <f>SUM(I303:I306)</f>
        <v>-1922</v>
      </c>
      <c r="J307" s="59"/>
      <c r="K307" s="116">
        <f>SUM(K303:K306)</f>
        <v>-13393</v>
      </c>
      <c r="L307" s="59"/>
      <c r="M307" s="22">
        <f>SUM(M303:M306)</f>
        <v>4750</v>
      </c>
      <c r="N307" s="59"/>
      <c r="O307" s="116">
        <f>SUM(O303:O306)</f>
        <v>-58308</v>
      </c>
    </row>
    <row r="308" spans="9:15" ht="12.75">
      <c r="I308" s="5"/>
      <c r="J308" s="5"/>
      <c r="K308" s="5"/>
      <c r="L308" s="5"/>
      <c r="M308" s="20"/>
      <c r="N308" s="5"/>
      <c r="O308" s="5"/>
    </row>
    <row r="309" spans="4:15" ht="39.75" customHeight="1">
      <c r="D309" s="199" t="s">
        <v>232</v>
      </c>
      <c r="E309" s="199"/>
      <c r="F309" s="199"/>
      <c r="G309" s="199"/>
      <c r="H309" s="199"/>
      <c r="I309" s="199"/>
      <c r="J309" s="199"/>
      <c r="K309" s="199"/>
      <c r="L309" s="199"/>
      <c r="M309" s="199"/>
      <c r="N309" s="199"/>
      <c r="O309" s="199"/>
    </row>
    <row r="310" spans="9:15" ht="12.75">
      <c r="I310" s="5"/>
      <c r="J310" s="5"/>
      <c r="K310" s="5"/>
      <c r="L310" s="5"/>
      <c r="M310" s="20"/>
      <c r="N310" s="5"/>
      <c r="O310" s="5"/>
    </row>
    <row r="311" spans="4:15" ht="77.25" customHeight="1">
      <c r="D311" s="199" t="s">
        <v>417</v>
      </c>
      <c r="E311" s="199"/>
      <c r="F311" s="199"/>
      <c r="G311" s="199"/>
      <c r="H311" s="199"/>
      <c r="I311" s="199"/>
      <c r="J311" s="199"/>
      <c r="K311" s="199"/>
      <c r="L311" s="199"/>
      <c r="M311" s="199"/>
      <c r="N311" s="199"/>
      <c r="O311" s="199"/>
    </row>
    <row r="312" spans="9:15" ht="12.75">
      <c r="I312" s="5"/>
      <c r="J312" s="5"/>
      <c r="K312" s="5"/>
      <c r="L312" s="5"/>
      <c r="M312" s="20"/>
      <c r="N312" s="5"/>
      <c r="O312" s="5"/>
    </row>
    <row r="313" spans="2:4" ht="12.75">
      <c r="B313" s="68" t="s">
        <v>302</v>
      </c>
      <c r="D313" s="26" t="s">
        <v>234</v>
      </c>
    </row>
    <row r="315" spans="4:15" ht="12.75" customHeight="1">
      <c r="D315" s="194" t="s">
        <v>393</v>
      </c>
      <c r="E315" s="194"/>
      <c r="F315" s="194"/>
      <c r="G315" s="194"/>
      <c r="H315" s="194"/>
      <c r="I315" s="194"/>
      <c r="J315" s="194"/>
      <c r="K315" s="194"/>
      <c r="L315" s="194"/>
      <c r="M315" s="194"/>
      <c r="N315" s="194"/>
      <c r="O315" s="194"/>
    </row>
    <row r="317" spans="2:4" ht="12.75">
      <c r="B317" s="68" t="s">
        <v>235</v>
      </c>
      <c r="D317" s="26" t="s">
        <v>394</v>
      </c>
    </row>
    <row r="319" spans="4:15" ht="12.75" customHeight="1">
      <c r="D319" s="194" t="s">
        <v>314</v>
      </c>
      <c r="E319" s="194"/>
      <c r="F319" s="194"/>
      <c r="G319" s="194"/>
      <c r="H319" s="194"/>
      <c r="I319" s="194"/>
      <c r="J319" s="194"/>
      <c r="K319" s="194"/>
      <c r="L319" s="194"/>
      <c r="M319" s="194"/>
      <c r="N319" s="194"/>
      <c r="O319" s="194"/>
    </row>
    <row r="321" spans="2:4" ht="12.75">
      <c r="B321" s="68" t="s">
        <v>236</v>
      </c>
      <c r="D321" s="26" t="s">
        <v>237</v>
      </c>
    </row>
    <row r="323" spans="4:15" ht="27" customHeight="1">
      <c r="D323" s="201" t="s">
        <v>47</v>
      </c>
      <c r="E323" s="199"/>
      <c r="F323" s="199"/>
      <c r="G323" s="199"/>
      <c r="H323" s="199"/>
      <c r="I323" s="199"/>
      <c r="J323" s="199"/>
      <c r="K323" s="199"/>
      <c r="L323" s="199"/>
      <c r="M323" s="199"/>
      <c r="N323" s="199"/>
      <c r="O323" s="199"/>
    </row>
    <row r="325" spans="4:15" ht="51" customHeight="1">
      <c r="D325" s="199" t="s">
        <v>59</v>
      </c>
      <c r="E325" s="194"/>
      <c r="F325" s="194"/>
      <c r="G325" s="194"/>
      <c r="H325" s="194"/>
      <c r="I325" s="194"/>
      <c r="J325" s="194"/>
      <c r="K325" s="194"/>
      <c r="L325" s="194"/>
      <c r="M325" s="194"/>
      <c r="N325" s="194"/>
      <c r="O325" s="194"/>
    </row>
    <row r="327" spans="4:15" ht="12.75">
      <c r="D327" s="199" t="s">
        <v>48</v>
      </c>
      <c r="E327" s="194"/>
      <c r="F327" s="194"/>
      <c r="G327" s="194"/>
      <c r="H327" s="194"/>
      <c r="I327" s="194"/>
      <c r="J327" s="194"/>
      <c r="K327" s="194"/>
      <c r="L327" s="194"/>
      <c r="M327" s="194"/>
      <c r="N327" s="194"/>
      <c r="O327" s="194"/>
    </row>
    <row r="329" spans="4:15" ht="12.75">
      <c r="D329" s="144" t="s">
        <v>191</v>
      </c>
      <c r="E329" s="200" t="s">
        <v>28</v>
      </c>
      <c r="F329" s="200"/>
      <c r="G329" s="200"/>
      <c r="H329" s="200"/>
      <c r="I329" s="200"/>
      <c r="J329" s="200"/>
      <c r="K329" s="200"/>
      <c r="L329" s="200"/>
      <c r="M329" s="200"/>
      <c r="N329" s="200"/>
      <c r="O329" s="200"/>
    </row>
    <row r="331" spans="5:15" ht="51" customHeight="1">
      <c r="E331" s="199" t="s">
        <v>49</v>
      </c>
      <c r="F331" s="199"/>
      <c r="G331" s="199"/>
      <c r="H331" s="199"/>
      <c r="I331" s="199"/>
      <c r="J331" s="199"/>
      <c r="K331" s="199"/>
      <c r="L331" s="199"/>
      <c r="M331" s="199"/>
      <c r="N331" s="199"/>
      <c r="O331" s="199"/>
    </row>
    <row r="333" spans="4:15" ht="12.75">
      <c r="D333" s="144" t="s">
        <v>192</v>
      </c>
      <c r="E333" s="200" t="s">
        <v>50</v>
      </c>
      <c r="F333" s="200"/>
      <c r="G333" s="200"/>
      <c r="H333" s="200"/>
      <c r="I333" s="200"/>
      <c r="J333" s="200"/>
      <c r="K333" s="200"/>
      <c r="L333" s="200"/>
      <c r="M333" s="200"/>
      <c r="N333" s="200"/>
      <c r="O333" s="200"/>
    </row>
    <row r="335" spans="5:15" ht="51" customHeight="1">
      <c r="E335" s="201" t="s">
        <v>51</v>
      </c>
      <c r="F335" s="200"/>
      <c r="G335" s="200"/>
      <c r="H335" s="200"/>
      <c r="I335" s="200"/>
      <c r="J335" s="200"/>
      <c r="K335" s="200"/>
      <c r="L335" s="200"/>
      <c r="M335" s="200"/>
      <c r="N335" s="200"/>
      <c r="O335" s="200"/>
    </row>
    <row r="337" spans="4:15" ht="12.75">
      <c r="D337" s="144" t="s">
        <v>52</v>
      </c>
      <c r="E337" s="200" t="s">
        <v>53</v>
      </c>
      <c r="F337" s="194"/>
      <c r="G337" s="194"/>
      <c r="H337" s="194"/>
      <c r="I337" s="194"/>
      <c r="J337" s="194"/>
      <c r="K337" s="194"/>
      <c r="L337" s="194"/>
      <c r="M337" s="194"/>
      <c r="N337" s="194"/>
      <c r="O337" s="194"/>
    </row>
    <row r="339" spans="5:15" ht="12.75">
      <c r="E339" s="199" t="s">
        <v>418</v>
      </c>
      <c r="F339" s="194"/>
      <c r="G339" s="194"/>
      <c r="H339" s="194"/>
      <c r="I339" s="194"/>
      <c r="J339" s="194"/>
      <c r="K339" s="194"/>
      <c r="L339" s="194"/>
      <c r="M339" s="194"/>
      <c r="N339" s="194"/>
      <c r="O339" s="194"/>
    </row>
    <row r="341" spans="5:15" ht="41.25" customHeight="1">
      <c r="E341" s="145" t="s">
        <v>290</v>
      </c>
      <c r="F341" s="199" t="s">
        <v>54</v>
      </c>
      <c r="G341" s="199"/>
      <c r="H341" s="199"/>
      <c r="I341" s="199"/>
      <c r="J341" s="199"/>
      <c r="K341" s="199"/>
      <c r="L341" s="199"/>
      <c r="M341" s="199"/>
      <c r="N341" s="199"/>
      <c r="O341" s="199"/>
    </row>
    <row r="343" spans="5:15" ht="51.75" customHeight="1">
      <c r="E343" s="145" t="s">
        <v>291</v>
      </c>
      <c r="F343" s="199" t="s">
        <v>55</v>
      </c>
      <c r="G343" s="199"/>
      <c r="H343" s="199"/>
      <c r="I343" s="199"/>
      <c r="J343" s="199"/>
      <c r="K343" s="199"/>
      <c r="L343" s="199"/>
      <c r="M343" s="199"/>
      <c r="N343" s="199"/>
      <c r="O343" s="199"/>
    </row>
    <row r="345" ht="12.75">
      <c r="F345" s="125" t="s">
        <v>56</v>
      </c>
    </row>
    <row r="347" spans="5:15" ht="40.5" customHeight="1">
      <c r="E347" s="145" t="s">
        <v>281</v>
      </c>
      <c r="F347" s="199" t="s">
        <v>57</v>
      </c>
      <c r="G347" s="199"/>
      <c r="H347" s="199"/>
      <c r="I347" s="199"/>
      <c r="J347" s="199"/>
      <c r="K347" s="199"/>
      <c r="L347" s="199"/>
      <c r="M347" s="199"/>
      <c r="N347" s="199"/>
      <c r="O347" s="199"/>
    </row>
    <row r="348" spans="5:15" ht="12.75">
      <c r="E348" s="145"/>
      <c r="F348" s="145"/>
      <c r="G348" s="145"/>
      <c r="H348" s="145"/>
      <c r="I348" s="145"/>
      <c r="J348" s="145"/>
      <c r="K348" s="145"/>
      <c r="L348" s="145"/>
      <c r="M348" s="145"/>
      <c r="N348" s="145"/>
      <c r="O348" s="145"/>
    </row>
    <row r="349" spans="4:15" ht="52.5" customHeight="1">
      <c r="D349" s="199" t="s">
        <v>419</v>
      </c>
      <c r="E349" s="194"/>
      <c r="F349" s="194"/>
      <c r="G349" s="194"/>
      <c r="H349" s="194"/>
      <c r="I349" s="194"/>
      <c r="J349" s="194"/>
      <c r="K349" s="194"/>
      <c r="L349" s="194"/>
      <c r="M349" s="194"/>
      <c r="N349" s="194"/>
      <c r="O349" s="194"/>
    </row>
    <row r="350" spans="5:15" ht="12.75">
      <c r="E350" s="145"/>
      <c r="F350" s="145"/>
      <c r="G350" s="145"/>
      <c r="H350" s="145"/>
      <c r="I350" s="145"/>
      <c r="J350" s="145"/>
      <c r="K350" s="145"/>
      <c r="L350" s="145"/>
      <c r="M350" s="145"/>
      <c r="N350" s="145"/>
      <c r="O350" s="145"/>
    </row>
    <row r="351" spans="4:15" ht="28.5" customHeight="1">
      <c r="D351" s="199" t="s">
        <v>420</v>
      </c>
      <c r="E351" s="199"/>
      <c r="F351" s="199"/>
      <c r="G351" s="199"/>
      <c r="H351" s="199"/>
      <c r="I351" s="199"/>
      <c r="J351" s="199"/>
      <c r="K351" s="199"/>
      <c r="L351" s="199"/>
      <c r="M351" s="199"/>
      <c r="N351" s="199"/>
      <c r="O351" s="199"/>
    </row>
    <row r="353" spans="2:4" ht="12.75">
      <c r="B353" s="68" t="s">
        <v>238</v>
      </c>
      <c r="D353" s="26" t="s">
        <v>239</v>
      </c>
    </row>
    <row r="355" ht="12.75">
      <c r="D355" t="s">
        <v>113</v>
      </c>
    </row>
    <row r="356" spans="13:15" ht="12.75">
      <c r="M356" s="25" t="s">
        <v>257</v>
      </c>
      <c r="N356" s="3"/>
      <c r="O356" s="25" t="s">
        <v>285</v>
      </c>
    </row>
    <row r="357" spans="11:15" ht="12.75">
      <c r="K357" s="25" t="s">
        <v>213</v>
      </c>
      <c r="M357" s="25" t="s">
        <v>315</v>
      </c>
      <c r="N357" s="3"/>
      <c r="O357" s="25" t="s">
        <v>315</v>
      </c>
    </row>
    <row r="358" ht="12.75">
      <c r="D358" s="3" t="s">
        <v>336</v>
      </c>
    </row>
    <row r="359" spans="4:15" ht="12.75">
      <c r="D359" s="100" t="s">
        <v>122</v>
      </c>
      <c r="M359" s="5">
        <v>0</v>
      </c>
      <c r="N359" s="5"/>
      <c r="O359" s="5">
        <v>1009294</v>
      </c>
    </row>
    <row r="360" spans="4:15" ht="12.75">
      <c r="D360" s="100" t="s">
        <v>246</v>
      </c>
      <c r="M360" s="5">
        <v>0</v>
      </c>
      <c r="N360" s="5"/>
      <c r="O360" s="5">
        <v>998105</v>
      </c>
    </row>
    <row r="361" spans="4:15" ht="12.75">
      <c r="D361" s="14" t="s">
        <v>395</v>
      </c>
      <c r="M361" s="5">
        <v>6234</v>
      </c>
      <c r="N361" s="5"/>
      <c r="O361" s="5">
        <v>73612</v>
      </c>
    </row>
    <row r="362" spans="4:15" ht="12.75">
      <c r="D362" s="14" t="s">
        <v>459</v>
      </c>
      <c r="M362" s="5">
        <v>54688</v>
      </c>
      <c r="N362" s="5"/>
      <c r="O362" s="5">
        <v>260972</v>
      </c>
    </row>
    <row r="363" spans="4:15" ht="12.75">
      <c r="D363" s="14" t="s">
        <v>404</v>
      </c>
      <c r="K363" s="95" t="s">
        <v>509</v>
      </c>
      <c r="M363" s="5">
        <v>0</v>
      </c>
      <c r="N363" s="5"/>
      <c r="O363" s="5">
        <v>416195</v>
      </c>
    </row>
    <row r="364" spans="4:15" ht="12.75">
      <c r="D364" s="14" t="s">
        <v>283</v>
      </c>
      <c r="M364" s="6">
        <v>0</v>
      </c>
      <c r="N364" s="6"/>
      <c r="O364" s="6">
        <v>89588</v>
      </c>
    </row>
    <row r="365" spans="4:15" ht="12.75">
      <c r="D365" s="14" t="s">
        <v>410</v>
      </c>
      <c r="M365" s="21">
        <v>3960</v>
      </c>
      <c r="N365" s="21"/>
      <c r="O365" s="21">
        <v>10441</v>
      </c>
    </row>
    <row r="366" spans="4:15" ht="13.5" thickBot="1">
      <c r="D366" s="14"/>
      <c r="M366" s="59">
        <f>SUM(M359:M365)</f>
        <v>64882</v>
      </c>
      <c r="N366" s="59"/>
      <c r="O366" s="59">
        <f>SUM(O359:O365)</f>
        <v>2858207</v>
      </c>
    </row>
    <row r="368" spans="2:4" ht="12.75">
      <c r="B368" s="68" t="s">
        <v>240</v>
      </c>
      <c r="D368" s="26" t="s">
        <v>430</v>
      </c>
    </row>
    <row r="370" spans="4:15" ht="25.5" customHeight="1">
      <c r="D370" s="198" t="s">
        <v>421</v>
      </c>
      <c r="E370" s="198"/>
      <c r="F370" s="198"/>
      <c r="G370" s="198"/>
      <c r="H370" s="198"/>
      <c r="I370" s="198"/>
      <c r="J370" s="198"/>
      <c r="K370" s="198"/>
      <c r="L370" s="198"/>
      <c r="M370" s="198"/>
      <c r="N370" s="198"/>
      <c r="O370" s="198"/>
    </row>
    <row r="372" spans="2:4" ht="12.75">
      <c r="B372" s="68" t="s">
        <v>431</v>
      </c>
      <c r="D372" s="26" t="s">
        <v>432</v>
      </c>
    </row>
    <row r="373" spans="2:4" ht="12.75">
      <c r="B373" s="68"/>
      <c r="D373" s="26"/>
    </row>
    <row r="374" spans="2:6" ht="12.75">
      <c r="B374" s="68"/>
      <c r="D374" s="63" t="s">
        <v>191</v>
      </c>
      <c r="E374" s="3" t="s">
        <v>218</v>
      </c>
      <c r="F374" s="3"/>
    </row>
    <row r="375" spans="2:4" ht="12.75">
      <c r="B375" s="68"/>
      <c r="D375" s="26"/>
    </row>
    <row r="376" spans="2:15" ht="51.75" customHeight="1">
      <c r="B376" s="68"/>
      <c r="D376" s="97"/>
      <c r="E376" s="198" t="s">
        <v>460</v>
      </c>
      <c r="F376" s="198"/>
      <c r="G376" s="198"/>
      <c r="H376" s="198"/>
      <c r="I376" s="198"/>
      <c r="J376" s="198"/>
      <c r="K376" s="198"/>
      <c r="L376" s="198"/>
      <c r="M376" s="198"/>
      <c r="N376" s="198"/>
      <c r="O376" s="198"/>
    </row>
    <row r="377" spans="2:4" ht="12.75">
      <c r="B377" s="68"/>
      <c r="D377" s="26"/>
    </row>
    <row r="378" spans="2:15" ht="27" customHeight="1">
      <c r="B378" s="68"/>
      <c r="D378" s="26"/>
      <c r="E378" s="194" t="s">
        <v>403</v>
      </c>
      <c r="F378" s="194"/>
      <c r="G378" s="194"/>
      <c r="H378" s="194"/>
      <c r="I378" s="194"/>
      <c r="J378" s="194"/>
      <c r="K378" s="194"/>
      <c r="L378" s="194"/>
      <c r="M378" s="194"/>
      <c r="N378" s="194"/>
      <c r="O378" s="194"/>
    </row>
    <row r="379" spans="2:4" ht="12.75">
      <c r="B379" s="68"/>
      <c r="D379" s="26"/>
    </row>
    <row r="380" spans="2:5" ht="12.75">
      <c r="B380" s="68"/>
      <c r="D380" s="3" t="s">
        <v>192</v>
      </c>
      <c r="E380" s="3" t="s">
        <v>461</v>
      </c>
    </row>
    <row r="381" spans="2:4" ht="12.75">
      <c r="B381" s="68"/>
      <c r="D381" s="26"/>
    </row>
    <row r="382" spans="2:6" ht="12.75">
      <c r="B382" s="68"/>
      <c r="D382" s="26"/>
      <c r="E382" s="13" t="s">
        <v>280</v>
      </c>
      <c r="F382" s="26" t="s">
        <v>416</v>
      </c>
    </row>
    <row r="383" spans="2:4" ht="12.75">
      <c r="B383" s="68"/>
      <c r="D383" s="26"/>
    </row>
    <row r="384" spans="2:15" ht="39" customHeight="1">
      <c r="B384" s="68"/>
      <c r="D384" s="26"/>
      <c r="E384" s="13"/>
      <c r="F384" s="194" t="s">
        <v>106</v>
      </c>
      <c r="G384" s="194"/>
      <c r="H384" s="194"/>
      <c r="I384" s="194"/>
      <c r="J384" s="194"/>
      <c r="K384" s="194"/>
      <c r="L384" s="194"/>
      <c r="M384" s="194"/>
      <c r="N384" s="194"/>
      <c r="O384" s="194"/>
    </row>
    <row r="385" spans="2:4" ht="12.75">
      <c r="B385" s="68"/>
      <c r="D385" s="26"/>
    </row>
    <row r="386" spans="2:15" ht="53.25" customHeight="1">
      <c r="B386" s="68"/>
      <c r="D386" s="26"/>
      <c r="E386" s="13"/>
      <c r="F386" s="194" t="s">
        <v>489</v>
      </c>
      <c r="G386" s="194"/>
      <c r="H386" s="194"/>
      <c r="I386" s="194"/>
      <c r="J386" s="194"/>
      <c r="K386" s="194"/>
      <c r="L386" s="194"/>
      <c r="M386" s="194"/>
      <c r="N386" s="194"/>
      <c r="O386" s="194"/>
    </row>
    <row r="387" spans="2:4" ht="12.75">
      <c r="B387" s="68"/>
      <c r="D387" s="26"/>
    </row>
    <row r="388" spans="2:15" ht="39" customHeight="1">
      <c r="B388" s="68"/>
      <c r="D388" s="26"/>
      <c r="E388" s="13"/>
      <c r="F388" s="194" t="s">
        <v>331</v>
      </c>
      <c r="G388" s="194"/>
      <c r="H388" s="194"/>
      <c r="I388" s="194"/>
      <c r="J388" s="194"/>
      <c r="K388" s="194"/>
      <c r="L388" s="194"/>
      <c r="M388" s="194"/>
      <c r="N388" s="194"/>
      <c r="O388" s="194"/>
    </row>
    <row r="389" spans="2:4" ht="12.75">
      <c r="B389" s="68"/>
      <c r="D389" s="26"/>
    </row>
    <row r="390" spans="2:15" ht="51.75" customHeight="1">
      <c r="B390" s="68"/>
      <c r="D390" s="26"/>
      <c r="F390" s="194" t="s">
        <v>477</v>
      </c>
      <c r="G390" s="194"/>
      <c r="H390" s="194"/>
      <c r="I390" s="194"/>
      <c r="J390" s="194"/>
      <c r="K390" s="194"/>
      <c r="L390" s="194"/>
      <c r="M390" s="194"/>
      <c r="N390" s="194"/>
      <c r="O390" s="194"/>
    </row>
    <row r="391" spans="2:4" ht="12.75">
      <c r="B391" s="68"/>
      <c r="D391" s="26"/>
    </row>
    <row r="392" spans="2:15" ht="26.25" customHeight="1">
      <c r="B392" s="68"/>
      <c r="D392" s="26"/>
      <c r="E392" s="13"/>
      <c r="F392" s="199" t="s">
        <v>5</v>
      </c>
      <c r="G392" s="199"/>
      <c r="H392" s="199"/>
      <c r="I392" s="199"/>
      <c r="J392" s="199"/>
      <c r="K392" s="199"/>
      <c r="L392" s="199"/>
      <c r="M392" s="199"/>
      <c r="N392" s="199"/>
      <c r="O392" s="199"/>
    </row>
    <row r="393" spans="2:4" ht="12.75">
      <c r="B393" s="68"/>
      <c r="D393" s="26"/>
    </row>
    <row r="394" spans="2:6" ht="12.75">
      <c r="B394" s="68"/>
      <c r="D394" s="26"/>
      <c r="E394" s="13" t="s">
        <v>219</v>
      </c>
      <c r="F394" s="26" t="s">
        <v>415</v>
      </c>
    </row>
    <row r="395" spans="2:4" ht="12.75">
      <c r="B395" s="68"/>
      <c r="D395" s="26"/>
    </row>
    <row r="396" spans="2:15" ht="90.75" customHeight="1">
      <c r="B396" s="68"/>
      <c r="D396" s="26"/>
      <c r="F396" s="194" t="s">
        <v>107</v>
      </c>
      <c r="G396" s="194"/>
      <c r="H396" s="194"/>
      <c r="I396" s="194"/>
      <c r="J396" s="194"/>
      <c r="K396" s="194"/>
      <c r="L396" s="194"/>
      <c r="M396" s="194"/>
      <c r="N396" s="194"/>
      <c r="O396" s="194"/>
    </row>
    <row r="397" spans="2:4" ht="12.75">
      <c r="B397" s="68"/>
      <c r="D397" s="26"/>
    </row>
    <row r="398" spans="2:15" ht="12.75">
      <c r="B398" s="68"/>
      <c r="D398" s="26"/>
      <c r="F398" s="194" t="s">
        <v>414</v>
      </c>
      <c r="G398" s="194"/>
      <c r="H398" s="194"/>
      <c r="I398" s="194"/>
      <c r="J398" s="194"/>
      <c r="K398" s="194"/>
      <c r="L398" s="194"/>
      <c r="M398" s="194"/>
      <c r="N398" s="194"/>
      <c r="O398" s="194"/>
    </row>
    <row r="399" spans="2:15" ht="12.75">
      <c r="B399" s="68"/>
      <c r="D399" s="26"/>
      <c r="F399" s="13"/>
      <c r="G399" s="13"/>
      <c r="H399" s="13"/>
      <c r="I399" s="13"/>
      <c r="J399" s="13"/>
      <c r="K399" s="13"/>
      <c r="L399" s="13"/>
      <c r="M399" s="13"/>
      <c r="N399" s="13"/>
      <c r="O399" s="13"/>
    </row>
    <row r="400" spans="2:15" ht="27" customHeight="1">
      <c r="B400" s="68"/>
      <c r="D400" s="26"/>
      <c r="F400" s="199" t="s">
        <v>4</v>
      </c>
      <c r="G400" s="199"/>
      <c r="H400" s="199"/>
      <c r="I400" s="199"/>
      <c r="J400" s="199"/>
      <c r="K400" s="199"/>
      <c r="L400" s="199"/>
      <c r="M400" s="199"/>
      <c r="N400" s="199"/>
      <c r="O400" s="199"/>
    </row>
    <row r="401" spans="2:4" ht="12.75">
      <c r="B401" s="68"/>
      <c r="D401" s="26"/>
    </row>
    <row r="402" spans="2:5" ht="12.75">
      <c r="B402" s="68"/>
      <c r="D402" s="3" t="s">
        <v>89</v>
      </c>
      <c r="E402" s="3" t="s">
        <v>129</v>
      </c>
    </row>
    <row r="403" spans="2:4" ht="12.75">
      <c r="B403" s="68"/>
      <c r="D403" s="26"/>
    </row>
    <row r="404" spans="2:15" ht="39.75" customHeight="1">
      <c r="B404" s="68"/>
      <c r="D404" s="26"/>
      <c r="E404" s="194" t="s">
        <v>337</v>
      </c>
      <c r="F404" s="194"/>
      <c r="G404" s="194"/>
      <c r="H404" s="194"/>
      <c r="I404" s="194"/>
      <c r="J404" s="194"/>
      <c r="K404" s="194"/>
      <c r="L404" s="194"/>
      <c r="M404" s="194"/>
      <c r="N404" s="194"/>
      <c r="O404" s="194"/>
    </row>
    <row r="405" spans="2:4" ht="12.75">
      <c r="B405" s="68"/>
      <c r="D405" s="26"/>
    </row>
    <row r="406" spans="2:15" ht="26.25" customHeight="1">
      <c r="B406" s="68"/>
      <c r="D406" s="26"/>
      <c r="E406" s="13" t="s">
        <v>290</v>
      </c>
      <c r="F406" s="194" t="s">
        <v>109</v>
      </c>
      <c r="G406" s="194"/>
      <c r="H406" s="194"/>
      <c r="I406" s="194"/>
      <c r="J406" s="194"/>
      <c r="K406" s="194"/>
      <c r="L406" s="194"/>
      <c r="M406" s="194"/>
      <c r="N406" s="194"/>
      <c r="O406" s="194"/>
    </row>
    <row r="407" spans="2:4" ht="12.75">
      <c r="B407" s="68"/>
      <c r="D407" s="26"/>
    </row>
    <row r="408" spans="2:15" ht="51.75" customHeight="1">
      <c r="B408" s="68"/>
      <c r="D408" s="26"/>
      <c r="E408" s="13" t="s">
        <v>291</v>
      </c>
      <c r="F408" s="194" t="s">
        <v>204</v>
      </c>
      <c r="G408" s="194"/>
      <c r="H408" s="194"/>
      <c r="I408" s="194"/>
      <c r="J408" s="194"/>
      <c r="K408" s="194"/>
      <c r="L408" s="194"/>
      <c r="M408" s="194"/>
      <c r="N408" s="194"/>
      <c r="O408" s="194"/>
    </row>
    <row r="409" spans="2:4" ht="12.75">
      <c r="B409" s="68"/>
      <c r="D409" s="26"/>
    </row>
    <row r="410" spans="2:15" ht="26.25" customHeight="1">
      <c r="B410" s="68"/>
      <c r="D410" s="26"/>
      <c r="E410" s="13" t="s">
        <v>281</v>
      </c>
      <c r="F410" s="194" t="s">
        <v>104</v>
      </c>
      <c r="G410" s="194"/>
      <c r="H410" s="194"/>
      <c r="I410" s="194"/>
      <c r="J410" s="194"/>
      <c r="K410" s="194"/>
      <c r="L410" s="194"/>
      <c r="M410" s="194"/>
      <c r="N410" s="194"/>
      <c r="O410" s="194"/>
    </row>
    <row r="411" spans="2:4" ht="12.75">
      <c r="B411" s="68"/>
      <c r="D411" s="26"/>
    </row>
    <row r="412" spans="2:15" ht="12.75">
      <c r="B412" s="68"/>
      <c r="D412" s="26"/>
      <c r="E412" s="13" t="s">
        <v>282</v>
      </c>
      <c r="F412" s="194" t="s">
        <v>108</v>
      </c>
      <c r="G412" s="194"/>
      <c r="H412" s="194"/>
      <c r="I412" s="194"/>
      <c r="J412" s="194"/>
      <c r="K412" s="194"/>
      <c r="L412" s="194"/>
      <c r="M412" s="194"/>
      <c r="N412" s="194"/>
      <c r="O412" s="194"/>
    </row>
    <row r="413" spans="2:4" ht="12.75">
      <c r="B413" s="68"/>
      <c r="D413" s="26"/>
    </row>
    <row r="414" spans="2:15" ht="25.5" customHeight="1">
      <c r="B414" s="68"/>
      <c r="D414" s="26"/>
      <c r="E414" s="13" t="s">
        <v>388</v>
      </c>
      <c r="F414" s="194" t="s">
        <v>110</v>
      </c>
      <c r="G414" s="194"/>
      <c r="H414" s="194"/>
      <c r="I414" s="194"/>
      <c r="J414" s="194"/>
      <c r="K414" s="194"/>
      <c r="L414" s="194"/>
      <c r="M414" s="194"/>
      <c r="N414" s="194"/>
      <c r="O414" s="194"/>
    </row>
    <row r="415" spans="2:4" ht="12.75">
      <c r="B415" s="68"/>
      <c r="D415" s="26"/>
    </row>
    <row r="416" spans="2:15" ht="12.75">
      <c r="B416" s="68"/>
      <c r="D416" s="26"/>
      <c r="E416" s="13" t="s">
        <v>111</v>
      </c>
      <c r="F416" s="194" t="s">
        <v>77</v>
      </c>
      <c r="G416" s="194"/>
      <c r="H416" s="194"/>
      <c r="I416" s="194"/>
      <c r="J416" s="194"/>
      <c r="K416" s="194"/>
      <c r="L416" s="194"/>
      <c r="M416" s="194"/>
      <c r="N416" s="194"/>
      <c r="O416" s="194"/>
    </row>
    <row r="417" spans="2:4" ht="12.75">
      <c r="B417" s="68"/>
      <c r="D417" s="26"/>
    </row>
    <row r="418" spans="2:15" ht="51" customHeight="1">
      <c r="B418" s="68"/>
      <c r="D418" s="26"/>
      <c r="E418" s="194" t="s">
        <v>139</v>
      </c>
      <c r="F418" s="194"/>
      <c r="G418" s="194"/>
      <c r="H418" s="194"/>
      <c r="I418" s="194"/>
      <c r="J418" s="194"/>
      <c r="K418" s="194"/>
      <c r="L418" s="194"/>
      <c r="M418" s="194"/>
      <c r="N418" s="194"/>
      <c r="O418" s="194"/>
    </row>
    <row r="419" spans="2:4" ht="12.75">
      <c r="B419" s="68"/>
      <c r="D419" s="26"/>
    </row>
    <row r="420" spans="2:15" ht="52.5" customHeight="1">
      <c r="B420" s="68"/>
      <c r="D420" s="26"/>
      <c r="E420" s="194" t="s">
        <v>136</v>
      </c>
      <c r="F420" s="194"/>
      <c r="G420" s="194"/>
      <c r="H420" s="194"/>
      <c r="I420" s="194"/>
      <c r="J420" s="194"/>
      <c r="K420" s="194"/>
      <c r="L420" s="194"/>
      <c r="M420" s="194"/>
      <c r="N420" s="194"/>
      <c r="O420" s="194"/>
    </row>
    <row r="421" spans="2:15" ht="12.75">
      <c r="B421" s="68"/>
      <c r="D421" s="26"/>
      <c r="E421" s="13"/>
      <c r="F421" s="13"/>
      <c r="G421" s="13"/>
      <c r="H421" s="13"/>
      <c r="I421" s="13"/>
      <c r="J421" s="13"/>
      <c r="K421" s="13"/>
      <c r="L421" s="13"/>
      <c r="M421" s="13"/>
      <c r="N421" s="13"/>
      <c r="O421" s="13"/>
    </row>
    <row r="422" spans="2:15" ht="52.5" customHeight="1">
      <c r="B422" s="68"/>
      <c r="D422" s="26"/>
      <c r="E422" s="194" t="s">
        <v>137</v>
      </c>
      <c r="F422" s="194"/>
      <c r="G422" s="194"/>
      <c r="H422" s="194"/>
      <c r="I422" s="194"/>
      <c r="J422" s="194"/>
      <c r="K422" s="194"/>
      <c r="L422" s="194"/>
      <c r="M422" s="194"/>
      <c r="N422" s="194"/>
      <c r="O422" s="194"/>
    </row>
    <row r="423" spans="2:15" ht="12.75">
      <c r="B423" s="68"/>
      <c r="D423" s="26"/>
      <c r="E423" s="13"/>
      <c r="F423" s="13"/>
      <c r="G423" s="13"/>
      <c r="H423" s="13"/>
      <c r="I423" s="13"/>
      <c r="J423" s="13"/>
      <c r="K423" s="13"/>
      <c r="L423" s="13"/>
      <c r="M423" s="13"/>
      <c r="N423" s="13"/>
      <c r="O423" s="13"/>
    </row>
    <row r="424" spans="2:15" ht="12.75">
      <c r="B424" s="68"/>
      <c r="D424" s="3" t="s">
        <v>405</v>
      </c>
      <c r="E424" s="193" t="s">
        <v>319</v>
      </c>
      <c r="F424" s="193"/>
      <c r="G424" s="193"/>
      <c r="H424" s="193"/>
      <c r="I424" s="193"/>
      <c r="J424" s="193"/>
      <c r="K424" s="193"/>
      <c r="L424" s="193"/>
      <c r="M424" s="193"/>
      <c r="N424" s="193"/>
      <c r="O424" s="193"/>
    </row>
    <row r="425" spans="2:15" ht="12.75">
      <c r="B425" s="68"/>
      <c r="D425" s="3"/>
      <c r="E425" s="63"/>
      <c r="F425" s="63"/>
      <c r="G425" s="63"/>
      <c r="H425" s="63"/>
      <c r="I425" s="63"/>
      <c r="J425" s="63"/>
      <c r="K425" s="63"/>
      <c r="L425" s="63"/>
      <c r="M425" s="63"/>
      <c r="N425" s="63"/>
      <c r="O425" s="63"/>
    </row>
    <row r="426" spans="2:15" ht="15" customHeight="1">
      <c r="B426" s="68"/>
      <c r="D426" s="26"/>
      <c r="E426" s="194" t="s">
        <v>130</v>
      </c>
      <c r="F426" s="194"/>
      <c r="G426" s="194"/>
      <c r="H426" s="194"/>
      <c r="I426" s="194"/>
      <c r="J426" s="194"/>
      <c r="K426" s="194"/>
      <c r="L426" s="194"/>
      <c r="M426" s="194"/>
      <c r="N426" s="194"/>
      <c r="O426" s="194"/>
    </row>
    <row r="427" spans="2:15" ht="12.75">
      <c r="B427" s="68"/>
      <c r="D427" s="26"/>
      <c r="E427" s="13"/>
      <c r="F427" s="13"/>
      <c r="G427" s="13"/>
      <c r="H427" s="13"/>
      <c r="I427" s="13"/>
      <c r="J427" s="13"/>
      <c r="K427" s="13"/>
      <c r="L427" s="13"/>
      <c r="M427" s="13"/>
      <c r="N427" s="13"/>
      <c r="O427" s="13"/>
    </row>
    <row r="428" spans="2:15" ht="12.75">
      <c r="B428" s="68"/>
      <c r="D428" s="26"/>
      <c r="E428" s="13" t="s">
        <v>191</v>
      </c>
      <c r="F428" s="194" t="s">
        <v>127</v>
      </c>
      <c r="G428" s="194"/>
      <c r="H428" s="194"/>
      <c r="I428" s="194"/>
      <c r="J428" s="194"/>
      <c r="K428" s="194"/>
      <c r="L428" s="194"/>
      <c r="M428" s="194"/>
      <c r="N428" s="194"/>
      <c r="O428" s="194"/>
    </row>
    <row r="429" spans="2:15" ht="12.75">
      <c r="B429" s="68"/>
      <c r="D429" s="26"/>
      <c r="E429" s="13"/>
      <c r="F429" s="13"/>
      <c r="G429" s="13"/>
      <c r="H429" s="13"/>
      <c r="I429" s="13"/>
      <c r="J429" s="13"/>
      <c r="K429" s="13"/>
      <c r="L429" s="13"/>
      <c r="M429" s="13"/>
      <c r="N429" s="13"/>
      <c r="O429" s="13"/>
    </row>
    <row r="430" spans="2:15" ht="25.5" customHeight="1">
      <c r="B430" s="68"/>
      <c r="D430" s="26"/>
      <c r="E430" s="13" t="s">
        <v>192</v>
      </c>
      <c r="F430" s="194" t="s">
        <v>462</v>
      </c>
      <c r="G430" s="194"/>
      <c r="H430" s="194"/>
      <c r="I430" s="194"/>
      <c r="J430" s="194"/>
      <c r="K430" s="194"/>
      <c r="L430" s="194"/>
      <c r="M430" s="194"/>
      <c r="N430" s="194"/>
      <c r="O430" s="194"/>
    </row>
    <row r="431" spans="2:15" ht="12.75">
      <c r="B431" s="68"/>
      <c r="D431" s="26"/>
      <c r="E431" s="13"/>
      <c r="F431" s="13"/>
      <c r="G431" s="13"/>
      <c r="H431" s="13"/>
      <c r="I431" s="13"/>
      <c r="J431" s="13"/>
      <c r="K431" s="13"/>
      <c r="L431" s="13"/>
      <c r="M431" s="13"/>
      <c r="N431" s="13"/>
      <c r="O431" s="13"/>
    </row>
    <row r="432" spans="2:15" ht="12.75">
      <c r="B432" s="68"/>
      <c r="D432" s="26"/>
      <c r="E432" s="13" t="s">
        <v>89</v>
      </c>
      <c r="F432" s="194" t="s">
        <v>470</v>
      </c>
      <c r="G432" s="194"/>
      <c r="H432" s="194"/>
      <c r="I432" s="194"/>
      <c r="J432" s="194"/>
      <c r="K432" s="194"/>
      <c r="L432" s="194"/>
      <c r="M432" s="194"/>
      <c r="N432" s="194"/>
      <c r="O432" s="194"/>
    </row>
    <row r="433" spans="2:15" ht="12.75">
      <c r="B433" s="68"/>
      <c r="D433" s="26"/>
      <c r="E433" s="13"/>
      <c r="F433" s="13"/>
      <c r="G433" s="13"/>
      <c r="H433" s="13"/>
      <c r="I433" s="13"/>
      <c r="J433" s="13"/>
      <c r="K433" s="13"/>
      <c r="L433" s="13"/>
      <c r="M433" s="13"/>
      <c r="N433" s="13"/>
      <c r="O433" s="13"/>
    </row>
    <row r="434" spans="2:15" ht="12.75">
      <c r="B434" s="68"/>
      <c r="D434" s="26"/>
      <c r="E434" s="13" t="s">
        <v>405</v>
      </c>
      <c r="F434" s="194" t="s">
        <v>463</v>
      </c>
      <c r="G434" s="194"/>
      <c r="H434" s="194"/>
      <c r="I434" s="194"/>
      <c r="J434" s="194"/>
      <c r="K434" s="194"/>
      <c r="L434" s="194"/>
      <c r="M434" s="194"/>
      <c r="N434" s="194"/>
      <c r="O434" s="194"/>
    </row>
    <row r="435" spans="2:15" ht="12.75">
      <c r="B435" s="68"/>
      <c r="D435" s="26"/>
      <c r="E435" s="13"/>
      <c r="F435" s="13"/>
      <c r="G435" s="13"/>
      <c r="H435" s="13"/>
      <c r="I435" s="13"/>
      <c r="J435" s="13"/>
      <c r="K435" s="13"/>
      <c r="L435" s="13"/>
      <c r="M435" s="13"/>
      <c r="N435" s="13"/>
      <c r="O435" s="13"/>
    </row>
    <row r="436" spans="2:15" ht="12.75">
      <c r="B436" s="68"/>
      <c r="D436" s="26"/>
      <c r="E436" s="198" t="s">
        <v>464</v>
      </c>
      <c r="F436" s="198"/>
      <c r="G436" s="198"/>
      <c r="H436" s="198"/>
      <c r="I436" s="198"/>
      <c r="J436" s="198"/>
      <c r="K436" s="198"/>
      <c r="L436" s="198"/>
      <c r="M436" s="198"/>
      <c r="N436" s="198"/>
      <c r="O436" s="198"/>
    </row>
    <row r="437" spans="2:15" ht="12.75">
      <c r="B437" s="68"/>
      <c r="D437" s="26"/>
      <c r="E437" s="13"/>
      <c r="F437" s="13"/>
      <c r="G437" s="13"/>
      <c r="H437" s="13"/>
      <c r="I437" s="13"/>
      <c r="J437" s="13"/>
      <c r="K437" s="13"/>
      <c r="L437" s="13"/>
      <c r="M437" s="13"/>
      <c r="N437" s="13"/>
      <c r="O437" s="13"/>
    </row>
    <row r="438" spans="2:15" ht="25.5" customHeight="1">
      <c r="B438" s="68"/>
      <c r="D438" s="26"/>
      <c r="E438" s="194" t="s">
        <v>411</v>
      </c>
      <c r="F438" s="194"/>
      <c r="G438" s="194"/>
      <c r="H438" s="194"/>
      <c r="I438" s="194"/>
      <c r="J438" s="194"/>
      <c r="K438" s="194"/>
      <c r="L438" s="194"/>
      <c r="M438" s="194"/>
      <c r="N438" s="194"/>
      <c r="O438" s="194"/>
    </row>
    <row r="439" spans="2:15" ht="12.75">
      <c r="B439" s="68"/>
      <c r="D439" s="26"/>
      <c r="E439" s="13"/>
      <c r="F439" s="13"/>
      <c r="G439" s="13"/>
      <c r="H439" s="13"/>
      <c r="I439" s="13"/>
      <c r="J439" s="13"/>
      <c r="K439" s="13"/>
      <c r="L439" s="13"/>
      <c r="M439" s="13"/>
      <c r="N439" s="13"/>
      <c r="O439" s="13"/>
    </row>
    <row r="440" spans="2:15" ht="39.75" customHeight="1">
      <c r="B440" s="68"/>
      <c r="D440" s="26"/>
      <c r="E440" s="194" t="s">
        <v>87</v>
      </c>
      <c r="F440" s="194"/>
      <c r="G440" s="194"/>
      <c r="H440" s="194"/>
      <c r="I440" s="194"/>
      <c r="J440" s="194"/>
      <c r="K440" s="194"/>
      <c r="L440" s="194"/>
      <c r="M440" s="194"/>
      <c r="N440" s="194"/>
      <c r="O440" s="194"/>
    </row>
    <row r="441" spans="2:15" ht="12.75">
      <c r="B441" s="68"/>
      <c r="D441" s="26"/>
      <c r="E441" s="13"/>
      <c r="F441" s="13"/>
      <c r="G441" s="13"/>
      <c r="H441" s="13"/>
      <c r="I441" s="13"/>
      <c r="J441" s="13"/>
      <c r="K441" s="13"/>
      <c r="L441" s="13"/>
      <c r="M441" s="13"/>
      <c r="N441" s="13"/>
      <c r="O441" s="13"/>
    </row>
    <row r="442" spans="2:15" ht="12.75">
      <c r="B442" s="68"/>
      <c r="D442" s="26"/>
      <c r="E442" s="194" t="s">
        <v>406</v>
      </c>
      <c r="F442" s="194"/>
      <c r="G442" s="194"/>
      <c r="H442" s="194"/>
      <c r="I442" s="194"/>
      <c r="J442" s="194"/>
      <c r="K442" s="194"/>
      <c r="L442" s="194"/>
      <c r="M442" s="194"/>
      <c r="N442" s="194"/>
      <c r="O442" s="194"/>
    </row>
    <row r="443" spans="2:15" ht="12.75">
      <c r="B443" s="68"/>
      <c r="D443" s="26"/>
      <c r="E443" s="13"/>
      <c r="F443" s="13"/>
      <c r="G443" s="13"/>
      <c r="H443" s="13"/>
      <c r="I443" s="13"/>
      <c r="J443" s="13"/>
      <c r="K443" s="13"/>
      <c r="L443" s="13"/>
      <c r="M443" s="13"/>
      <c r="N443" s="13"/>
      <c r="O443" s="13"/>
    </row>
    <row r="444" spans="2:15" ht="115.5" customHeight="1">
      <c r="B444" s="68"/>
      <c r="D444" s="26"/>
      <c r="E444" s="13" t="s">
        <v>191</v>
      </c>
      <c r="F444" s="194" t="s">
        <v>429</v>
      </c>
      <c r="G444" s="194"/>
      <c r="H444" s="194"/>
      <c r="I444" s="194"/>
      <c r="J444" s="194"/>
      <c r="K444" s="194"/>
      <c r="L444" s="194"/>
      <c r="M444" s="194"/>
      <c r="N444" s="194"/>
      <c r="O444" s="194"/>
    </row>
    <row r="445" spans="2:15" ht="12.75">
      <c r="B445" s="68"/>
      <c r="D445" s="26"/>
      <c r="E445" s="13"/>
      <c r="F445" s="13"/>
      <c r="G445" s="13"/>
      <c r="H445" s="13"/>
      <c r="I445" s="13"/>
      <c r="J445" s="13"/>
      <c r="K445" s="13"/>
      <c r="L445" s="13"/>
      <c r="M445" s="13"/>
      <c r="N445" s="13"/>
      <c r="O445" s="13"/>
    </row>
    <row r="446" spans="2:15" ht="102" customHeight="1">
      <c r="B446" s="68"/>
      <c r="D446" s="26"/>
      <c r="E446" s="13" t="s">
        <v>192</v>
      </c>
      <c r="F446" s="194" t="s">
        <v>323</v>
      </c>
      <c r="G446" s="194"/>
      <c r="H446" s="194"/>
      <c r="I446" s="194"/>
      <c r="J446" s="194"/>
      <c r="K446" s="194"/>
      <c r="L446" s="194"/>
      <c r="M446" s="194"/>
      <c r="N446" s="194"/>
      <c r="O446" s="194"/>
    </row>
    <row r="447" spans="2:15" ht="12.75">
      <c r="B447" s="68"/>
      <c r="D447" s="26"/>
      <c r="E447" s="13"/>
      <c r="F447" s="13"/>
      <c r="G447" s="13"/>
      <c r="H447" s="13"/>
      <c r="I447" s="13"/>
      <c r="J447" s="13"/>
      <c r="K447" s="13"/>
      <c r="L447" s="13"/>
      <c r="M447" s="13"/>
      <c r="N447" s="13"/>
      <c r="O447" s="13"/>
    </row>
    <row r="448" spans="2:15" ht="12.75">
      <c r="B448" s="68"/>
      <c r="D448" s="26"/>
      <c r="E448" s="13" t="s">
        <v>89</v>
      </c>
      <c r="F448" s="194" t="s">
        <v>407</v>
      </c>
      <c r="G448" s="194"/>
      <c r="H448" s="194"/>
      <c r="I448" s="194"/>
      <c r="J448" s="194"/>
      <c r="K448" s="194"/>
      <c r="L448" s="194"/>
      <c r="M448" s="194"/>
      <c r="N448" s="194"/>
      <c r="O448" s="194"/>
    </row>
    <row r="449" spans="2:15" ht="12.75">
      <c r="B449" s="68"/>
      <c r="D449" s="26"/>
      <c r="E449" s="13"/>
      <c r="F449" s="13"/>
      <c r="G449" s="13"/>
      <c r="H449" s="13"/>
      <c r="I449" s="13"/>
      <c r="J449" s="13"/>
      <c r="K449" s="13"/>
      <c r="L449" s="13"/>
      <c r="M449" s="13"/>
      <c r="N449" s="13"/>
      <c r="O449" s="13"/>
    </row>
    <row r="450" spans="2:15" ht="26.25" customHeight="1">
      <c r="B450" s="68"/>
      <c r="D450" s="26"/>
      <c r="E450" s="13" t="s">
        <v>405</v>
      </c>
      <c r="F450" s="194" t="s">
        <v>134</v>
      </c>
      <c r="G450" s="194"/>
      <c r="H450" s="194"/>
      <c r="I450" s="194"/>
      <c r="J450" s="194"/>
      <c r="K450" s="194"/>
      <c r="L450" s="194"/>
      <c r="M450" s="194"/>
      <c r="N450" s="194"/>
      <c r="O450" s="194"/>
    </row>
    <row r="451" spans="2:15" ht="12.75">
      <c r="B451" s="68"/>
      <c r="D451" s="26"/>
      <c r="E451" s="13"/>
      <c r="F451" s="13"/>
      <c r="G451" s="13"/>
      <c r="H451" s="13"/>
      <c r="I451" s="13"/>
      <c r="J451" s="13"/>
      <c r="K451" s="13"/>
      <c r="L451" s="13"/>
      <c r="M451" s="13"/>
      <c r="N451" s="13"/>
      <c r="O451" s="13"/>
    </row>
    <row r="452" spans="2:15" ht="12.75">
      <c r="B452" s="68"/>
      <c r="D452" s="26"/>
      <c r="E452" s="13" t="s">
        <v>409</v>
      </c>
      <c r="F452" s="194" t="s">
        <v>408</v>
      </c>
      <c r="G452" s="194"/>
      <c r="H452" s="194"/>
      <c r="I452" s="194"/>
      <c r="J452" s="194"/>
      <c r="K452" s="194"/>
      <c r="L452" s="194"/>
      <c r="M452" s="194"/>
      <c r="N452" s="194"/>
      <c r="O452" s="194"/>
    </row>
    <row r="453" spans="2:15" ht="12.75">
      <c r="B453" s="68"/>
      <c r="D453" s="26"/>
      <c r="E453" s="13"/>
      <c r="F453" s="13"/>
      <c r="G453" s="13"/>
      <c r="H453" s="13"/>
      <c r="I453" s="13"/>
      <c r="J453" s="13"/>
      <c r="K453" s="13"/>
      <c r="L453" s="13"/>
      <c r="M453" s="13"/>
      <c r="N453" s="13"/>
      <c r="O453" s="13"/>
    </row>
    <row r="454" spans="2:15" ht="53.25" customHeight="1">
      <c r="B454" s="68"/>
      <c r="D454" s="26"/>
      <c r="E454" s="194" t="s">
        <v>135</v>
      </c>
      <c r="F454" s="194"/>
      <c r="G454" s="194"/>
      <c r="H454" s="194"/>
      <c r="I454" s="194"/>
      <c r="J454" s="194"/>
      <c r="K454" s="194"/>
      <c r="L454" s="194"/>
      <c r="M454" s="194"/>
      <c r="N454" s="194"/>
      <c r="O454" s="194"/>
    </row>
    <row r="455" spans="2:15" ht="12.75">
      <c r="B455" s="68"/>
      <c r="D455" s="26"/>
      <c r="E455" s="13"/>
      <c r="F455" s="13"/>
      <c r="G455" s="13"/>
      <c r="H455" s="13"/>
      <c r="I455" s="13"/>
      <c r="J455" s="13"/>
      <c r="K455" s="13"/>
      <c r="L455" s="13"/>
      <c r="M455" s="13"/>
      <c r="N455" s="13"/>
      <c r="O455" s="13"/>
    </row>
    <row r="456" spans="2:15" ht="52.5" customHeight="1">
      <c r="B456" s="68"/>
      <c r="D456" s="26"/>
      <c r="E456" s="194" t="s">
        <v>195</v>
      </c>
      <c r="F456" s="194"/>
      <c r="G456" s="194"/>
      <c r="H456" s="194"/>
      <c r="I456" s="194"/>
      <c r="J456" s="194"/>
      <c r="K456" s="194"/>
      <c r="L456" s="194"/>
      <c r="M456" s="194"/>
      <c r="N456" s="194"/>
      <c r="O456" s="194"/>
    </row>
    <row r="457" spans="2:15" ht="12.75">
      <c r="B457" s="68"/>
      <c r="D457" s="26"/>
      <c r="E457" s="13"/>
      <c r="F457" s="13"/>
      <c r="G457" s="13"/>
      <c r="H457" s="13"/>
      <c r="I457" s="13"/>
      <c r="J457" s="13"/>
      <c r="K457" s="13"/>
      <c r="L457" s="13"/>
      <c r="M457" s="13"/>
      <c r="N457" s="13"/>
      <c r="O457" s="13"/>
    </row>
    <row r="458" spans="2:15" ht="51" customHeight="1">
      <c r="B458" s="68"/>
      <c r="D458" s="26"/>
      <c r="E458" s="194" t="s">
        <v>158</v>
      </c>
      <c r="F458" s="194"/>
      <c r="G458" s="194"/>
      <c r="H458" s="194"/>
      <c r="I458" s="194"/>
      <c r="J458" s="194"/>
      <c r="K458" s="194"/>
      <c r="L458" s="194"/>
      <c r="M458" s="194"/>
      <c r="N458" s="194"/>
      <c r="O458" s="194"/>
    </row>
    <row r="459" spans="2:15" ht="12.75">
      <c r="B459" s="68"/>
      <c r="D459" s="26"/>
      <c r="E459" s="13"/>
      <c r="F459" s="13"/>
      <c r="G459" s="13"/>
      <c r="H459" s="13"/>
      <c r="I459" s="13"/>
      <c r="J459" s="13"/>
      <c r="K459" s="13"/>
      <c r="L459" s="13"/>
      <c r="M459" s="13"/>
      <c r="N459" s="13"/>
      <c r="O459" s="13"/>
    </row>
    <row r="460" spans="2:15" ht="51.75" customHeight="1">
      <c r="B460" s="68"/>
      <c r="D460" s="26"/>
      <c r="E460" s="194" t="s">
        <v>203</v>
      </c>
      <c r="F460" s="194"/>
      <c r="G460" s="194"/>
      <c r="H460" s="194"/>
      <c r="I460" s="194"/>
      <c r="J460" s="194"/>
      <c r="K460" s="194"/>
      <c r="L460" s="194"/>
      <c r="M460" s="194"/>
      <c r="N460" s="194"/>
      <c r="O460" s="194"/>
    </row>
    <row r="461" spans="2:15" ht="12.75">
      <c r="B461" s="68"/>
      <c r="D461" s="26"/>
      <c r="E461" s="13"/>
      <c r="F461" s="13"/>
      <c r="G461" s="13"/>
      <c r="H461" s="13"/>
      <c r="I461" s="13"/>
      <c r="J461" s="13"/>
      <c r="K461" s="13"/>
      <c r="L461" s="13"/>
      <c r="M461" s="13"/>
      <c r="N461" s="13"/>
      <c r="O461" s="13"/>
    </row>
    <row r="462" spans="2:15" ht="39.75" customHeight="1">
      <c r="B462" s="68"/>
      <c r="D462" s="26"/>
      <c r="E462" s="199" t="s">
        <v>6</v>
      </c>
      <c r="F462" s="199"/>
      <c r="G462" s="199"/>
      <c r="H462" s="199"/>
      <c r="I462" s="199"/>
      <c r="J462" s="199"/>
      <c r="K462" s="199"/>
      <c r="L462" s="199"/>
      <c r="M462" s="199"/>
      <c r="N462" s="199"/>
      <c r="O462" s="199"/>
    </row>
    <row r="463" spans="2:15" ht="12.75">
      <c r="B463" s="68"/>
      <c r="D463" s="26"/>
      <c r="E463" s="13"/>
      <c r="F463" s="13"/>
      <c r="G463" s="13"/>
      <c r="H463" s="13"/>
      <c r="I463" s="13"/>
      <c r="J463" s="13"/>
      <c r="K463" s="13"/>
      <c r="L463" s="13"/>
      <c r="M463" s="13"/>
      <c r="N463" s="13"/>
      <c r="O463" s="13"/>
    </row>
    <row r="464" spans="2:15" ht="27" customHeight="1">
      <c r="B464" s="68"/>
      <c r="D464" s="198" t="s">
        <v>422</v>
      </c>
      <c r="E464" s="198"/>
      <c r="F464" s="198"/>
      <c r="G464" s="198"/>
      <c r="H464" s="198"/>
      <c r="I464" s="198"/>
      <c r="J464" s="198"/>
      <c r="K464" s="198"/>
      <c r="L464" s="198"/>
      <c r="M464" s="198"/>
      <c r="N464" s="198"/>
      <c r="O464" s="198"/>
    </row>
    <row r="466" spans="2:4" ht="12.75">
      <c r="B466" s="68" t="s">
        <v>433</v>
      </c>
      <c r="D466" s="26" t="s">
        <v>413</v>
      </c>
    </row>
    <row r="468" spans="4:15" ht="54" customHeight="1">
      <c r="D468" s="201" t="s">
        <v>178</v>
      </c>
      <c r="E468" s="199"/>
      <c r="F468" s="199"/>
      <c r="G468" s="199"/>
      <c r="H468" s="199"/>
      <c r="I468" s="199"/>
      <c r="J468" s="199"/>
      <c r="K468" s="199"/>
      <c r="L468" s="199"/>
      <c r="M468" s="199"/>
      <c r="N468" s="199"/>
      <c r="O468" s="199"/>
    </row>
    <row r="470" spans="2:4" ht="12.75">
      <c r="B470" s="68" t="s">
        <v>434</v>
      </c>
      <c r="D470" s="26" t="s">
        <v>330</v>
      </c>
    </row>
    <row r="472" spans="4:5" ht="12.75">
      <c r="D472" s="3" t="s">
        <v>191</v>
      </c>
      <c r="E472" s="3" t="s">
        <v>259</v>
      </c>
    </row>
    <row r="473" spans="4:5" ht="12.75">
      <c r="D473" s="3"/>
      <c r="E473" s="3"/>
    </row>
    <row r="474" spans="4:15" ht="65.25" customHeight="1">
      <c r="D474" s="13"/>
      <c r="E474" s="194" t="s">
        <v>40</v>
      </c>
      <c r="F474" s="194"/>
      <c r="G474" s="194"/>
      <c r="H474" s="194"/>
      <c r="I474" s="194"/>
      <c r="J474" s="194"/>
      <c r="K474" s="194"/>
      <c r="L474" s="194"/>
      <c r="M474" s="194"/>
      <c r="N474" s="194"/>
      <c r="O474" s="194"/>
    </row>
    <row r="476" spans="9:15" ht="12.75">
      <c r="I476" s="192" t="s">
        <v>476</v>
      </c>
      <c r="J476" s="192"/>
      <c r="K476" s="192"/>
      <c r="M476" s="192" t="s">
        <v>465</v>
      </c>
      <c r="N476" s="192"/>
      <c r="O476" s="192"/>
    </row>
    <row r="477" spans="9:15" ht="12.75">
      <c r="I477" s="43" t="s">
        <v>466</v>
      </c>
      <c r="K477" s="42" t="s">
        <v>332</v>
      </c>
      <c r="M477" s="43" t="str">
        <f>+I477</f>
        <v>31.12.2006</v>
      </c>
      <c r="O477" s="42" t="str">
        <f>+K477</f>
        <v>31.12.2005</v>
      </c>
    </row>
    <row r="478" spans="4:13" ht="12.75">
      <c r="D478" s="3"/>
      <c r="E478" s="3"/>
      <c r="F478" s="3"/>
      <c r="G478" s="3"/>
      <c r="I478" s="3"/>
      <c r="M478" s="3"/>
    </row>
    <row r="479" spans="4:15" ht="27" customHeight="1" thickBot="1">
      <c r="D479" s="13"/>
      <c r="E479" s="194" t="s">
        <v>174</v>
      </c>
      <c r="F479" s="194"/>
      <c r="G479" s="194"/>
      <c r="H479" t="s">
        <v>255</v>
      </c>
      <c r="I479" s="19">
        <f>+KLSE_CPL!H42</f>
        <v>266619</v>
      </c>
      <c r="J479" s="44"/>
      <c r="K479" s="44">
        <f>+KLSE_CPL!J42</f>
        <v>22934</v>
      </c>
      <c r="L479" s="44"/>
      <c r="M479" s="19">
        <f>+KLSE_CPL!L42</f>
        <v>331603</v>
      </c>
      <c r="N479" s="44"/>
      <c r="O479" s="44">
        <f>+KLSE_CPL!N42</f>
        <v>99260</v>
      </c>
    </row>
    <row r="480" spans="9:13" ht="12.75">
      <c r="I480" s="3"/>
      <c r="M480" s="3"/>
    </row>
    <row r="481" spans="5:15" ht="26.25" customHeight="1" thickBot="1">
      <c r="E481" s="194" t="s">
        <v>62</v>
      </c>
      <c r="F481" s="194"/>
      <c r="G481" s="194"/>
      <c r="H481" t="s">
        <v>256</v>
      </c>
      <c r="I481" s="19">
        <v>505265</v>
      </c>
      <c r="J481" s="124"/>
      <c r="K481" s="44">
        <v>459146</v>
      </c>
      <c r="L481" s="124"/>
      <c r="M481" s="19">
        <v>466671</v>
      </c>
      <c r="N481" s="124"/>
      <c r="O481" s="44">
        <v>460451</v>
      </c>
    </row>
    <row r="482" spans="9:13" ht="12.75">
      <c r="I482" s="3"/>
      <c r="M482" s="3"/>
    </row>
    <row r="483" spans="5:15" ht="13.5" thickBot="1">
      <c r="E483" t="s">
        <v>175</v>
      </c>
      <c r="H483" t="s">
        <v>63</v>
      </c>
      <c r="I483" s="133">
        <f>+I479/I481*100</f>
        <v>52.768151366114814</v>
      </c>
      <c r="J483" s="124"/>
      <c r="K483" s="134">
        <f>+K479/K481*100</f>
        <v>4.994925361431876</v>
      </c>
      <c r="L483" s="124"/>
      <c r="M483" s="133">
        <f>+M479/M481*100</f>
        <v>71.05712589811665</v>
      </c>
      <c r="N483" s="124"/>
      <c r="O483" s="134">
        <f>+O479/O481*100</f>
        <v>21.55712551389833</v>
      </c>
    </row>
    <row r="484" spans="9:13" ht="12.75">
      <c r="I484" s="3"/>
      <c r="M484" s="3"/>
    </row>
    <row r="485" spans="4:13" ht="12.75">
      <c r="D485" s="3" t="s">
        <v>192</v>
      </c>
      <c r="E485" s="3" t="s">
        <v>435</v>
      </c>
      <c r="F485" s="3"/>
      <c r="I485" s="3"/>
      <c r="M485" s="3"/>
    </row>
    <row r="486" spans="9:13" ht="12.75">
      <c r="I486" s="3"/>
      <c r="M486" s="3"/>
    </row>
    <row r="487" spans="5:15" ht="51" customHeight="1">
      <c r="E487" s="199" t="s">
        <v>391</v>
      </c>
      <c r="F487" s="199"/>
      <c r="G487" s="199"/>
      <c r="H487" s="199"/>
      <c r="I487" s="199"/>
      <c r="J487" s="199"/>
      <c r="K487" s="199"/>
      <c r="L487" s="199"/>
      <c r="M487" s="199"/>
      <c r="N487" s="199"/>
      <c r="O487" s="199"/>
    </row>
    <row r="488" spans="5:15" ht="14.25" customHeight="1">
      <c r="E488" s="13"/>
      <c r="F488" s="13"/>
      <c r="G488" s="13"/>
      <c r="H488" s="13"/>
      <c r="I488" s="13"/>
      <c r="J488" s="13"/>
      <c r="K488" s="13"/>
      <c r="L488" s="13"/>
      <c r="M488" s="13"/>
      <c r="N488" s="13"/>
      <c r="O488" s="13"/>
    </row>
    <row r="489" spans="5:15" ht="54.75" customHeight="1">
      <c r="E489" s="199" t="s">
        <v>176</v>
      </c>
      <c r="F489" s="199"/>
      <c r="G489" s="199"/>
      <c r="H489" s="199"/>
      <c r="I489" s="199"/>
      <c r="J489" s="199"/>
      <c r="K489" s="199"/>
      <c r="L489" s="199"/>
      <c r="M489" s="199"/>
      <c r="N489" s="199"/>
      <c r="O489" s="199"/>
    </row>
    <row r="490" spans="5:15" ht="14.25" customHeight="1">
      <c r="E490" s="145"/>
      <c r="F490" s="145"/>
      <c r="G490" s="145"/>
      <c r="H490" s="145"/>
      <c r="I490" s="145"/>
      <c r="J490" s="145"/>
      <c r="K490" s="145"/>
      <c r="L490" s="145"/>
      <c r="M490" s="145"/>
      <c r="N490" s="145"/>
      <c r="O490" s="145"/>
    </row>
    <row r="491" spans="5:15" ht="15" customHeight="1">
      <c r="E491" s="13"/>
      <c r="F491" s="13"/>
      <c r="G491" s="13"/>
      <c r="H491" s="13"/>
      <c r="I491" s="192" t="s">
        <v>476</v>
      </c>
      <c r="J491" s="192"/>
      <c r="K491" s="192"/>
      <c r="M491" s="192" t="str">
        <f>+M476</f>
        <v>12 months ended</v>
      </c>
      <c r="N491" s="192"/>
      <c r="O491" s="192"/>
    </row>
    <row r="492" spans="5:15" ht="13.5" customHeight="1">
      <c r="E492" s="13"/>
      <c r="F492" s="13"/>
      <c r="G492" s="13"/>
      <c r="H492" s="13"/>
      <c r="I492" s="43" t="str">
        <f>+I477</f>
        <v>31.12.2006</v>
      </c>
      <c r="K492" s="42" t="str">
        <f>+K477</f>
        <v>31.12.2005</v>
      </c>
      <c r="M492" s="43" t="str">
        <f>+I492</f>
        <v>31.12.2006</v>
      </c>
      <c r="O492" s="42" t="str">
        <f>+K492</f>
        <v>31.12.2005</v>
      </c>
    </row>
    <row r="493" spans="9:13" ht="12.75">
      <c r="I493" s="3"/>
      <c r="M493" s="3"/>
    </row>
    <row r="494" spans="5:15" ht="27.75" customHeight="1" thickBot="1">
      <c r="E494" s="194" t="s">
        <v>174</v>
      </c>
      <c r="F494" s="194"/>
      <c r="G494" s="194"/>
      <c r="H494" t="s">
        <v>255</v>
      </c>
      <c r="I494" s="57" t="s">
        <v>177</v>
      </c>
      <c r="J494" s="44"/>
      <c r="K494" s="44">
        <f>+K479</f>
        <v>22934</v>
      </c>
      <c r="L494" s="44"/>
      <c r="M494" s="57" t="s">
        <v>177</v>
      </c>
      <c r="N494" s="44"/>
      <c r="O494" s="44">
        <f>+O479</f>
        <v>99260</v>
      </c>
    </row>
    <row r="495" spans="9:13" ht="12.75">
      <c r="I495" s="3"/>
      <c r="M495" s="3"/>
    </row>
    <row r="496" spans="4:15" ht="28.5" customHeight="1">
      <c r="D496" s="13"/>
      <c r="E496" s="194" t="s">
        <v>62</v>
      </c>
      <c r="F496" s="194"/>
      <c r="G496" s="194"/>
      <c r="H496" t="s">
        <v>256</v>
      </c>
      <c r="I496" s="102" t="s">
        <v>177</v>
      </c>
      <c r="J496" s="1"/>
      <c r="K496" s="52">
        <f>+K481</f>
        <v>459146</v>
      </c>
      <c r="L496" s="1"/>
      <c r="M496" s="178" t="s">
        <v>177</v>
      </c>
      <c r="N496" s="1"/>
      <c r="O496" s="54">
        <f>+O481</f>
        <v>460451</v>
      </c>
    </row>
    <row r="497" spans="4:15" ht="14.25" customHeight="1">
      <c r="D497" s="13"/>
      <c r="E497" s="194" t="s">
        <v>64</v>
      </c>
      <c r="F497" s="194"/>
      <c r="G497" s="194"/>
      <c r="I497" s="96"/>
      <c r="J497" s="12"/>
      <c r="K497" s="6"/>
      <c r="L497" s="12"/>
      <c r="M497" s="9"/>
      <c r="N497" s="12"/>
      <c r="O497" s="62"/>
    </row>
    <row r="498" spans="4:15" ht="12.75" customHeight="1">
      <c r="D498" s="13"/>
      <c r="E498" s="194" t="s">
        <v>65</v>
      </c>
      <c r="F498" s="194"/>
      <c r="G498" s="194"/>
      <c r="H498" t="s">
        <v>256</v>
      </c>
      <c r="I498" s="175" t="s">
        <v>177</v>
      </c>
      <c r="J498" s="12"/>
      <c r="K498" s="65">
        <v>0</v>
      </c>
      <c r="L498" s="12"/>
      <c r="M498" s="179" t="s">
        <v>177</v>
      </c>
      <c r="N498" s="12"/>
      <c r="O498" s="135">
        <v>1410</v>
      </c>
    </row>
    <row r="499" spans="4:15" ht="13.5" customHeight="1">
      <c r="D499" s="13"/>
      <c r="E499" s="194" t="s">
        <v>66</v>
      </c>
      <c r="F499" s="194"/>
      <c r="G499" s="194"/>
      <c r="H499" t="s">
        <v>256</v>
      </c>
      <c r="I499" s="108" t="s">
        <v>177</v>
      </c>
      <c r="J499" s="21"/>
      <c r="K499" s="21">
        <v>2237</v>
      </c>
      <c r="L499" s="21"/>
      <c r="M499" s="49" t="s">
        <v>177</v>
      </c>
      <c r="N499" s="21"/>
      <c r="O499" s="56">
        <v>1918</v>
      </c>
    </row>
    <row r="500" spans="4:15" ht="39.75" customHeight="1" thickBot="1">
      <c r="D500" s="13"/>
      <c r="E500" s="194" t="s">
        <v>67</v>
      </c>
      <c r="F500" s="194"/>
      <c r="G500" s="194"/>
      <c r="H500" t="s">
        <v>256</v>
      </c>
      <c r="I500" s="176" t="s">
        <v>177</v>
      </c>
      <c r="J500" s="59"/>
      <c r="K500" s="116">
        <f>SUM(K496:K499)</f>
        <v>461383</v>
      </c>
      <c r="L500" s="59"/>
      <c r="M500" s="176" t="s">
        <v>177</v>
      </c>
      <c r="N500" s="59"/>
      <c r="O500" s="116">
        <f>SUM(O496:O499)</f>
        <v>463779</v>
      </c>
    </row>
    <row r="501" spans="9:15" ht="12.75">
      <c r="I501" s="20"/>
      <c r="K501" s="5"/>
      <c r="M501" s="20"/>
      <c r="O501" s="5"/>
    </row>
    <row r="502" spans="5:15" ht="13.5" thickBot="1">
      <c r="E502" t="s">
        <v>510</v>
      </c>
      <c r="H502" t="s">
        <v>63</v>
      </c>
      <c r="I502" s="177" t="s">
        <v>177</v>
      </c>
      <c r="J502" s="124"/>
      <c r="K502" s="134">
        <f>+K494/K500*100</f>
        <v>4.970707633354501</v>
      </c>
      <c r="L502" s="124"/>
      <c r="M502" s="177" t="s">
        <v>177</v>
      </c>
      <c r="N502" s="124"/>
      <c r="O502" s="134">
        <f>+O494/O500*100</f>
        <v>21.40243521159863</v>
      </c>
    </row>
    <row r="503" spans="9:15" ht="12.75">
      <c r="I503" s="20"/>
      <c r="K503" s="5"/>
      <c r="M503" s="20"/>
      <c r="O503" s="5"/>
    </row>
    <row r="504" spans="9:15" ht="12.75">
      <c r="I504" s="20"/>
      <c r="K504" s="5"/>
      <c r="M504" s="20"/>
      <c r="O504" s="5"/>
    </row>
    <row r="505" spans="9:15" ht="12.75">
      <c r="I505" s="20"/>
      <c r="K505" s="5"/>
      <c r="M505" s="20"/>
      <c r="O505" s="5"/>
    </row>
    <row r="507" spans="2:3" ht="12.75">
      <c r="B507" s="17" t="s">
        <v>396</v>
      </c>
      <c r="C507" s="17"/>
    </row>
    <row r="508" spans="2:3" ht="12.75">
      <c r="B508" s="10"/>
      <c r="C508" s="3"/>
    </row>
    <row r="509" spans="2:3" ht="12.75">
      <c r="B509" s="10"/>
      <c r="C509" s="3"/>
    </row>
    <row r="510" spans="2:3" ht="12.75">
      <c r="B510" s="3" t="s">
        <v>124</v>
      </c>
      <c r="C510" s="3"/>
    </row>
    <row r="511" spans="2:3" ht="12.75">
      <c r="B511" s="3" t="s">
        <v>125</v>
      </c>
      <c r="C511" s="3"/>
    </row>
    <row r="512" spans="2:3" ht="12.75">
      <c r="B512" s="3" t="s">
        <v>214</v>
      </c>
      <c r="C512" s="3"/>
    </row>
    <row r="514" ht="12.75">
      <c r="B514" t="s">
        <v>215</v>
      </c>
    </row>
    <row r="515" spans="2:3" ht="12.75">
      <c r="B515" s="18" t="s">
        <v>247</v>
      </c>
      <c r="C515" s="18"/>
    </row>
    <row r="517" spans="2:17" ht="12.75">
      <c r="B517" s="12"/>
      <c r="C517" s="12"/>
      <c r="D517" s="12"/>
      <c r="E517" s="12"/>
      <c r="F517" s="12"/>
      <c r="G517" s="12"/>
      <c r="H517" s="12"/>
      <c r="I517" s="12"/>
      <c r="J517" s="12"/>
      <c r="K517" s="12"/>
      <c r="L517" s="12"/>
      <c r="M517" s="12"/>
      <c r="N517" s="12"/>
      <c r="O517" s="12"/>
      <c r="P517" s="12"/>
      <c r="Q517" s="12"/>
    </row>
    <row r="518" spans="2:17" ht="12.75">
      <c r="B518" s="12"/>
      <c r="C518" s="12"/>
      <c r="D518" s="12"/>
      <c r="E518" s="12"/>
      <c r="F518" s="12"/>
      <c r="G518" s="12"/>
      <c r="H518" s="12"/>
      <c r="I518" s="12"/>
      <c r="J518" s="12"/>
      <c r="K518" s="12"/>
      <c r="L518" s="12"/>
      <c r="M518" s="12"/>
      <c r="N518" s="12"/>
      <c r="O518" s="12"/>
      <c r="P518" s="12"/>
      <c r="Q518" s="12"/>
    </row>
    <row r="519" spans="2:17" ht="12.75">
      <c r="B519" s="12"/>
      <c r="C519" s="12"/>
      <c r="D519" s="12"/>
      <c r="E519" s="12"/>
      <c r="F519" s="12"/>
      <c r="G519" s="12"/>
      <c r="H519" s="12"/>
      <c r="I519" s="212"/>
      <c r="J519" s="212"/>
      <c r="K519" s="212"/>
      <c r="L519" s="12"/>
      <c r="M519" s="212"/>
      <c r="N519" s="212"/>
      <c r="O519" s="212"/>
      <c r="P519" s="12"/>
      <c r="Q519" s="12"/>
    </row>
    <row r="520" spans="2:17" ht="12.75">
      <c r="B520" s="12"/>
      <c r="C520" s="12"/>
      <c r="D520" s="12"/>
      <c r="E520" s="12"/>
      <c r="F520" s="12"/>
      <c r="G520" s="12"/>
      <c r="H520" s="12"/>
      <c r="I520" s="76"/>
      <c r="J520" s="12"/>
      <c r="K520" s="77"/>
      <c r="L520" s="12"/>
      <c r="M520" s="76"/>
      <c r="N520" s="12"/>
      <c r="O520" s="77"/>
      <c r="P520" s="12"/>
      <c r="Q520" s="12"/>
    </row>
    <row r="521" spans="2:17" ht="12.75">
      <c r="B521" s="12"/>
      <c r="C521" s="12"/>
      <c r="D521" s="12"/>
      <c r="E521" s="12"/>
      <c r="F521" s="12"/>
      <c r="G521" s="12"/>
      <c r="H521" s="12"/>
      <c r="I521" s="12"/>
      <c r="J521" s="12"/>
      <c r="K521" s="12"/>
      <c r="L521" s="12"/>
      <c r="M521" s="12"/>
      <c r="N521" s="12"/>
      <c r="O521" s="12"/>
      <c r="P521" s="12"/>
      <c r="Q521" s="12"/>
    </row>
    <row r="522" spans="2:17" ht="12.75">
      <c r="B522" s="12"/>
      <c r="C522" s="12"/>
      <c r="D522" s="41"/>
      <c r="E522" s="41"/>
      <c r="F522" s="41"/>
      <c r="G522" s="41"/>
      <c r="H522" s="12"/>
      <c r="I522" s="12"/>
      <c r="J522" s="12"/>
      <c r="K522" s="12"/>
      <c r="L522" s="12"/>
      <c r="M522" s="41"/>
      <c r="N522" s="12"/>
      <c r="O522" s="12"/>
      <c r="P522" s="12"/>
      <c r="Q522" s="12"/>
    </row>
    <row r="523" spans="2:17" ht="12.75">
      <c r="B523" s="12"/>
      <c r="C523" s="12"/>
      <c r="D523" s="41"/>
      <c r="E523" s="41"/>
      <c r="F523" s="41"/>
      <c r="G523" s="41"/>
      <c r="H523" s="12"/>
      <c r="I523" s="41"/>
      <c r="J523" s="12"/>
      <c r="K523" s="12"/>
      <c r="L523" s="12"/>
      <c r="M523" s="41"/>
      <c r="N523" s="12"/>
      <c r="O523" s="12"/>
      <c r="P523" s="12"/>
      <c r="Q523" s="12"/>
    </row>
    <row r="524" spans="2:17" ht="12.75">
      <c r="B524" s="12"/>
      <c r="C524" s="12"/>
      <c r="D524" s="12"/>
      <c r="E524" s="12"/>
      <c r="F524" s="12"/>
      <c r="G524" s="12"/>
      <c r="H524" s="12"/>
      <c r="I524" s="9"/>
      <c r="J524" s="6"/>
      <c r="K524" s="6"/>
      <c r="L524" s="6"/>
      <c r="M524" s="9"/>
      <c r="N524" s="6"/>
      <c r="O524" s="6"/>
      <c r="P524" s="12"/>
      <c r="Q524" s="12"/>
    </row>
    <row r="525" spans="2:17" ht="12.75">
      <c r="B525" s="12"/>
      <c r="C525" s="12"/>
      <c r="D525" s="12"/>
      <c r="E525" s="12"/>
      <c r="F525" s="12"/>
      <c r="G525" s="12"/>
      <c r="H525" s="12"/>
      <c r="I525" s="9"/>
      <c r="J525" s="6"/>
      <c r="K525" s="6"/>
      <c r="L525" s="6"/>
      <c r="M525" s="9"/>
      <c r="N525" s="6"/>
      <c r="O525" s="6"/>
      <c r="P525" s="12"/>
      <c r="Q525" s="12"/>
    </row>
    <row r="526" spans="2:17" ht="12.75">
      <c r="B526" s="12"/>
      <c r="C526" s="12"/>
      <c r="D526" s="12"/>
      <c r="E526" s="12"/>
      <c r="F526" s="12"/>
      <c r="G526" s="12"/>
      <c r="H526" s="12"/>
      <c r="I526" s="9"/>
      <c r="J526" s="6"/>
      <c r="K526" s="6"/>
      <c r="L526" s="6"/>
      <c r="M526" s="9"/>
      <c r="N526" s="6"/>
      <c r="O526" s="6"/>
      <c r="P526" s="12"/>
      <c r="Q526" s="12"/>
    </row>
    <row r="527" spans="2:17" ht="12.75">
      <c r="B527" s="12"/>
      <c r="C527" s="12"/>
      <c r="D527" s="12"/>
      <c r="E527" s="12"/>
      <c r="F527" s="12"/>
      <c r="G527" s="12"/>
      <c r="H527" s="12"/>
      <c r="I527" s="78"/>
      <c r="J527" s="12"/>
      <c r="K527" s="79"/>
      <c r="L527" s="12"/>
      <c r="M527" s="78"/>
      <c r="N527" s="12"/>
      <c r="O527" s="79"/>
      <c r="P527" s="12"/>
      <c r="Q527" s="12"/>
    </row>
    <row r="528" spans="2:17" ht="12.75">
      <c r="B528" s="12"/>
      <c r="C528" s="12"/>
      <c r="D528" s="12"/>
      <c r="E528" s="12"/>
      <c r="F528" s="12"/>
      <c r="G528" s="12"/>
      <c r="H528" s="12"/>
      <c r="I528" s="41"/>
      <c r="J528" s="12"/>
      <c r="K528" s="12"/>
      <c r="L528" s="12"/>
      <c r="M528" s="41"/>
      <c r="N528" s="12"/>
      <c r="O528" s="12"/>
      <c r="P528" s="12"/>
      <c r="Q528" s="12"/>
    </row>
    <row r="529" spans="2:17" ht="12.75">
      <c r="B529" s="12"/>
      <c r="C529" s="12"/>
      <c r="D529" s="41"/>
      <c r="E529" s="41"/>
      <c r="F529" s="41"/>
      <c r="G529" s="12"/>
      <c r="H529" s="12"/>
      <c r="I529" s="41"/>
      <c r="J529" s="12"/>
      <c r="K529" s="12"/>
      <c r="L529" s="12"/>
      <c r="M529" s="41"/>
      <c r="N529" s="12"/>
      <c r="O529" s="12"/>
      <c r="P529" s="12"/>
      <c r="Q529" s="12"/>
    </row>
    <row r="530" spans="2:17" ht="12.75">
      <c r="B530" s="12"/>
      <c r="C530" s="12"/>
      <c r="D530" s="12"/>
      <c r="E530" s="12"/>
      <c r="F530" s="12"/>
      <c r="G530" s="12"/>
      <c r="H530" s="12"/>
      <c r="I530" s="41"/>
      <c r="J530" s="12"/>
      <c r="K530" s="12"/>
      <c r="L530" s="12"/>
      <c r="M530" s="41"/>
      <c r="N530" s="12"/>
      <c r="O530" s="12"/>
      <c r="P530" s="12"/>
      <c r="Q530" s="12"/>
    </row>
    <row r="531" spans="2:17" ht="12.75">
      <c r="B531" s="12"/>
      <c r="C531" s="12"/>
      <c r="D531" s="12"/>
      <c r="E531" s="12"/>
      <c r="F531" s="12"/>
      <c r="G531" s="12"/>
      <c r="H531" s="12"/>
      <c r="I531" s="9"/>
      <c r="J531" s="12"/>
      <c r="K531" s="6"/>
      <c r="L531" s="12"/>
      <c r="M531" s="9"/>
      <c r="N531" s="12"/>
      <c r="O531" s="6"/>
      <c r="P531" s="12"/>
      <c r="Q531" s="12"/>
    </row>
    <row r="532" spans="2:17" ht="12.75">
      <c r="B532" s="12"/>
      <c r="C532" s="12"/>
      <c r="D532" s="12"/>
      <c r="E532" s="12"/>
      <c r="F532" s="12"/>
      <c r="G532" s="12"/>
      <c r="H532" s="12"/>
      <c r="I532" s="41"/>
      <c r="J532" s="12"/>
      <c r="K532" s="12"/>
      <c r="L532" s="12"/>
      <c r="M532" s="41"/>
      <c r="N532" s="12"/>
      <c r="O532" s="12"/>
      <c r="P532" s="12"/>
      <c r="Q532" s="12"/>
    </row>
    <row r="533" spans="2:17" ht="12.75">
      <c r="B533" s="12"/>
      <c r="C533" s="12"/>
      <c r="D533" s="12"/>
      <c r="E533" s="12"/>
      <c r="F533" s="12"/>
      <c r="G533" s="12"/>
      <c r="H533" s="12"/>
      <c r="I533" s="41"/>
      <c r="J533" s="12"/>
      <c r="K533" s="12"/>
      <c r="L533" s="12"/>
      <c r="M533" s="41"/>
      <c r="N533" s="12"/>
      <c r="O533" s="12"/>
      <c r="P533" s="12"/>
      <c r="Q533" s="12"/>
    </row>
    <row r="534" spans="2:17" ht="12.75">
      <c r="B534" s="12"/>
      <c r="C534" s="12"/>
      <c r="D534" s="12"/>
      <c r="E534" s="12"/>
      <c r="F534" s="12"/>
      <c r="G534" s="12"/>
      <c r="H534" s="12"/>
      <c r="I534" s="80"/>
      <c r="J534" s="12"/>
      <c r="K534" s="81"/>
      <c r="L534" s="12"/>
      <c r="M534" s="80"/>
      <c r="N534" s="12"/>
      <c r="O534" s="81"/>
      <c r="P534" s="12"/>
      <c r="Q534" s="12"/>
    </row>
    <row r="535" spans="2:17" ht="12.75">
      <c r="B535" s="12"/>
      <c r="C535" s="12"/>
      <c r="D535" s="12"/>
      <c r="E535" s="12"/>
      <c r="F535" s="12"/>
      <c r="G535" s="12"/>
      <c r="H535" s="12"/>
      <c r="I535" s="9"/>
      <c r="J535" s="6"/>
      <c r="K535" s="6"/>
      <c r="L535" s="6"/>
      <c r="M535" s="9"/>
      <c r="N535" s="6"/>
      <c r="O535" s="6"/>
      <c r="P535" s="12"/>
      <c r="Q535" s="12"/>
    </row>
    <row r="536" spans="2:17" ht="12.75">
      <c r="B536" s="12"/>
      <c r="C536" s="12"/>
      <c r="D536" s="12"/>
      <c r="E536" s="12"/>
      <c r="F536" s="12"/>
      <c r="G536" s="12"/>
      <c r="H536" s="12"/>
      <c r="I536" s="9"/>
      <c r="J536" s="12"/>
      <c r="K536" s="6"/>
      <c r="L536" s="12"/>
      <c r="M536" s="9"/>
      <c r="N536" s="12"/>
      <c r="O536" s="6"/>
      <c r="P536" s="12"/>
      <c r="Q536" s="12"/>
    </row>
    <row r="537" spans="2:17" ht="12.75">
      <c r="B537" s="12"/>
      <c r="C537" s="12"/>
      <c r="D537" s="12"/>
      <c r="E537" s="12"/>
      <c r="F537" s="12"/>
      <c r="G537" s="12"/>
      <c r="H537" s="12"/>
      <c r="I537" s="41"/>
      <c r="J537" s="12"/>
      <c r="K537" s="12"/>
      <c r="L537" s="12"/>
      <c r="M537" s="41"/>
      <c r="N537" s="12"/>
      <c r="O537" s="12"/>
      <c r="P537" s="12"/>
      <c r="Q537" s="12"/>
    </row>
    <row r="538" spans="2:17" ht="12.75">
      <c r="B538" s="12"/>
      <c r="C538" s="12"/>
      <c r="D538" s="12"/>
      <c r="E538" s="12"/>
      <c r="F538" s="12"/>
      <c r="G538" s="12"/>
      <c r="H538" s="12"/>
      <c r="I538" s="9"/>
      <c r="J538" s="6"/>
      <c r="K538" s="6"/>
      <c r="L538" s="6"/>
      <c r="M538" s="9"/>
      <c r="N538" s="6"/>
      <c r="O538" s="6"/>
      <c r="P538" s="12"/>
      <c r="Q538" s="12"/>
    </row>
    <row r="539" spans="2:17" ht="12.75">
      <c r="B539" s="12"/>
      <c r="C539" s="12"/>
      <c r="D539" s="12"/>
      <c r="E539" s="12"/>
      <c r="F539" s="12"/>
      <c r="G539" s="12"/>
      <c r="H539" s="12"/>
      <c r="I539" s="9"/>
      <c r="J539" s="6"/>
      <c r="K539" s="6"/>
      <c r="L539" s="6"/>
      <c r="M539" s="9"/>
      <c r="N539" s="6"/>
      <c r="O539" s="6"/>
      <c r="P539" s="12"/>
      <c r="Q539" s="12"/>
    </row>
    <row r="540" spans="2:17" ht="12.75">
      <c r="B540" s="12"/>
      <c r="C540" s="12"/>
      <c r="D540" s="12"/>
      <c r="E540" s="12"/>
      <c r="F540" s="12"/>
      <c r="G540" s="12"/>
      <c r="H540" s="12"/>
      <c r="I540" s="9"/>
      <c r="J540" s="12"/>
      <c r="K540" s="6"/>
      <c r="L540" s="12"/>
      <c r="M540" s="9"/>
      <c r="N540" s="12"/>
      <c r="O540" s="6"/>
      <c r="P540" s="12"/>
      <c r="Q540" s="12"/>
    </row>
    <row r="541" spans="2:17" ht="12.75">
      <c r="B541" s="12"/>
      <c r="C541" s="12"/>
      <c r="D541" s="12"/>
      <c r="E541" s="12"/>
      <c r="F541" s="12"/>
      <c r="G541" s="12"/>
      <c r="H541" s="12"/>
      <c r="I541" s="78"/>
      <c r="J541" s="12"/>
      <c r="K541" s="79"/>
      <c r="L541" s="12"/>
      <c r="M541" s="78"/>
      <c r="N541" s="12"/>
      <c r="O541" s="79"/>
      <c r="P541" s="12"/>
      <c r="Q541" s="12"/>
    </row>
    <row r="542" spans="2:17" ht="12.75">
      <c r="B542" s="12"/>
      <c r="C542" s="12"/>
      <c r="D542" s="12"/>
      <c r="E542" s="12"/>
      <c r="F542" s="12"/>
      <c r="G542" s="12"/>
      <c r="H542" s="12"/>
      <c r="I542" s="12"/>
      <c r="J542" s="12"/>
      <c r="K542" s="12"/>
      <c r="L542" s="12"/>
      <c r="M542" s="12"/>
      <c r="N542" s="12"/>
      <c r="O542" s="12"/>
      <c r="P542" s="12"/>
      <c r="Q542" s="12"/>
    </row>
    <row r="543" spans="2:17" ht="12.75">
      <c r="B543" s="12"/>
      <c r="C543" s="12"/>
      <c r="D543" s="12"/>
      <c r="E543" s="12"/>
      <c r="F543" s="12"/>
      <c r="G543" s="12"/>
      <c r="H543" s="12"/>
      <c r="I543" s="12"/>
      <c r="J543" s="12"/>
      <c r="K543" s="12"/>
      <c r="L543" s="12"/>
      <c r="M543" s="12"/>
      <c r="N543" s="12"/>
      <c r="O543" s="12"/>
      <c r="P543" s="12"/>
      <c r="Q543" s="12"/>
    </row>
    <row r="544" spans="2:17" ht="12.75">
      <c r="B544" s="12"/>
      <c r="C544" s="12"/>
      <c r="D544" s="12"/>
      <c r="E544" s="12"/>
      <c r="F544" s="12"/>
      <c r="G544" s="12"/>
      <c r="H544" s="12"/>
      <c r="I544" s="12"/>
      <c r="J544" s="12"/>
      <c r="K544" s="12"/>
      <c r="L544" s="12"/>
      <c r="M544" s="12"/>
      <c r="N544" s="12"/>
      <c r="O544" s="12"/>
      <c r="P544" s="12"/>
      <c r="Q544" s="12"/>
    </row>
    <row r="545" spans="2:17" ht="12.75">
      <c r="B545" s="12"/>
      <c r="C545" s="12"/>
      <c r="D545" s="12"/>
      <c r="E545" s="12"/>
      <c r="F545" s="12"/>
      <c r="G545" s="12"/>
      <c r="H545" s="12"/>
      <c r="I545" s="12"/>
      <c r="J545" s="12"/>
      <c r="K545" s="12"/>
      <c r="L545" s="12"/>
      <c r="M545" s="12"/>
      <c r="N545" s="12"/>
      <c r="O545" s="12"/>
      <c r="P545" s="12"/>
      <c r="Q545" s="12"/>
    </row>
    <row r="546" spans="2:17" ht="12.75">
      <c r="B546" s="12"/>
      <c r="C546" s="12"/>
      <c r="D546" s="12"/>
      <c r="E546" s="12"/>
      <c r="F546" s="12"/>
      <c r="G546" s="12"/>
      <c r="H546" s="12"/>
      <c r="I546" s="12"/>
      <c r="J546" s="12"/>
      <c r="K546" s="12"/>
      <c r="L546" s="12"/>
      <c r="M546" s="12"/>
      <c r="N546" s="12"/>
      <c r="O546" s="12"/>
      <c r="P546" s="12"/>
      <c r="Q546" s="12"/>
    </row>
    <row r="547" spans="2:17" ht="12.75">
      <c r="B547" s="12"/>
      <c r="C547" s="12"/>
      <c r="D547" s="12"/>
      <c r="E547" s="12"/>
      <c r="F547" s="12"/>
      <c r="G547" s="12"/>
      <c r="H547" s="12"/>
      <c r="I547" s="12"/>
      <c r="J547" s="12"/>
      <c r="K547" s="12"/>
      <c r="L547" s="12"/>
      <c r="M547" s="12"/>
      <c r="N547" s="12"/>
      <c r="O547" s="12"/>
      <c r="P547" s="12"/>
      <c r="Q547" s="12"/>
    </row>
    <row r="548" spans="2:17" ht="12.75">
      <c r="B548" s="12"/>
      <c r="C548" s="12"/>
      <c r="D548" s="12"/>
      <c r="E548" s="12"/>
      <c r="F548" s="12"/>
      <c r="G548" s="12"/>
      <c r="H548" s="12"/>
      <c r="I548" s="12"/>
      <c r="J548" s="12"/>
      <c r="K548" s="12"/>
      <c r="L548" s="12"/>
      <c r="M548" s="12"/>
      <c r="N548" s="12"/>
      <c r="O548" s="12"/>
      <c r="P548" s="12"/>
      <c r="Q548" s="12"/>
    </row>
    <row r="549" spans="2:17" ht="12.75">
      <c r="B549" s="12"/>
      <c r="C549" s="12"/>
      <c r="D549" s="12"/>
      <c r="E549" s="12"/>
      <c r="F549" s="12"/>
      <c r="G549" s="12"/>
      <c r="H549" s="12"/>
      <c r="I549" s="12"/>
      <c r="J549" s="12"/>
      <c r="K549" s="12"/>
      <c r="L549" s="12"/>
      <c r="M549" s="12"/>
      <c r="N549" s="12"/>
      <c r="O549" s="12"/>
      <c r="P549" s="12"/>
      <c r="Q549" s="12"/>
    </row>
    <row r="550" spans="2:17" ht="12.75">
      <c r="B550" s="12"/>
      <c r="C550" s="12"/>
      <c r="D550" s="12"/>
      <c r="E550" s="12"/>
      <c r="F550" s="12"/>
      <c r="G550" s="12"/>
      <c r="H550" s="12"/>
      <c r="I550" s="12"/>
      <c r="J550" s="12"/>
      <c r="K550" s="12"/>
      <c r="L550" s="12"/>
      <c r="M550" s="12"/>
      <c r="N550" s="12"/>
      <c r="O550" s="12"/>
      <c r="P550" s="12"/>
      <c r="Q550" s="12"/>
    </row>
    <row r="551" spans="2:17" ht="12.75">
      <c r="B551" s="12"/>
      <c r="C551" s="12"/>
      <c r="D551" s="12"/>
      <c r="E551" s="12"/>
      <c r="F551" s="12"/>
      <c r="G551" s="12"/>
      <c r="H551" s="12"/>
      <c r="I551" s="12"/>
      <c r="J551" s="12"/>
      <c r="K551" s="12"/>
      <c r="L551" s="12"/>
      <c r="M551" s="12"/>
      <c r="N551" s="12"/>
      <c r="O551" s="12"/>
      <c r="P551" s="12"/>
      <c r="Q551" s="12"/>
    </row>
    <row r="552" spans="2:17" ht="12.75">
      <c r="B552" s="12"/>
      <c r="C552" s="12"/>
      <c r="D552" s="12"/>
      <c r="E552" s="12"/>
      <c r="F552" s="12"/>
      <c r="G552" s="12"/>
      <c r="H552" s="12"/>
      <c r="I552" s="12"/>
      <c r="J552" s="12"/>
      <c r="K552" s="12"/>
      <c r="L552" s="12"/>
      <c r="M552" s="12"/>
      <c r="N552" s="12"/>
      <c r="O552" s="12"/>
      <c r="P552" s="12"/>
      <c r="Q552" s="12"/>
    </row>
    <row r="553" spans="2:17" ht="12.75">
      <c r="B553" s="12"/>
      <c r="C553" s="12"/>
      <c r="D553" s="12"/>
      <c r="E553" s="12"/>
      <c r="F553" s="12"/>
      <c r="G553" s="12"/>
      <c r="H553" s="12"/>
      <c r="I553" s="12"/>
      <c r="J553" s="12"/>
      <c r="K553" s="12"/>
      <c r="L553" s="12"/>
      <c r="M553" s="12"/>
      <c r="N553" s="12"/>
      <c r="O553" s="12"/>
      <c r="P553" s="12"/>
      <c r="Q553" s="12"/>
    </row>
    <row r="554" spans="2:17" ht="12.75">
      <c r="B554" s="12"/>
      <c r="C554" s="12"/>
      <c r="D554" s="12"/>
      <c r="E554" s="12"/>
      <c r="F554" s="12"/>
      <c r="G554" s="12"/>
      <c r="H554" s="12"/>
      <c r="I554" s="12"/>
      <c r="J554" s="12"/>
      <c r="K554" s="12"/>
      <c r="L554" s="12"/>
      <c r="M554" s="12"/>
      <c r="N554" s="12"/>
      <c r="O554" s="12"/>
      <c r="P554" s="12"/>
      <c r="Q554" s="12"/>
    </row>
    <row r="555" spans="2:17" ht="12.75">
      <c r="B555" s="12"/>
      <c r="C555" s="12"/>
      <c r="D555" s="12"/>
      <c r="E555" s="12"/>
      <c r="F555" s="12"/>
      <c r="G555" s="12"/>
      <c r="H555" s="12"/>
      <c r="I555" s="12"/>
      <c r="J555" s="12"/>
      <c r="K555" s="12"/>
      <c r="L555" s="12"/>
      <c r="M555" s="12"/>
      <c r="N555" s="12"/>
      <c r="O555" s="12"/>
      <c r="P555" s="12"/>
      <c r="Q555" s="12"/>
    </row>
    <row r="556" spans="2:17" ht="12.75">
      <c r="B556" s="12"/>
      <c r="C556" s="12"/>
      <c r="D556" s="12"/>
      <c r="E556" s="12"/>
      <c r="F556" s="12"/>
      <c r="G556" s="12"/>
      <c r="H556" s="12"/>
      <c r="I556" s="12"/>
      <c r="J556" s="12"/>
      <c r="K556" s="12"/>
      <c r="L556" s="12"/>
      <c r="M556" s="12"/>
      <c r="N556" s="12"/>
      <c r="O556" s="12"/>
      <c r="P556" s="12"/>
      <c r="Q556" s="12"/>
    </row>
    <row r="557" spans="2:17" ht="12.75">
      <c r="B557" s="12"/>
      <c r="C557" s="12"/>
      <c r="D557" s="12"/>
      <c r="E557" s="12"/>
      <c r="F557" s="12"/>
      <c r="G557" s="12"/>
      <c r="H557" s="12"/>
      <c r="I557" s="12"/>
      <c r="J557" s="12"/>
      <c r="K557" s="12"/>
      <c r="L557" s="12"/>
      <c r="M557" s="12"/>
      <c r="N557" s="12"/>
      <c r="O557" s="12"/>
      <c r="P557" s="12"/>
      <c r="Q557" s="12"/>
    </row>
    <row r="558" spans="2:17" ht="12.75">
      <c r="B558" s="12"/>
      <c r="C558" s="12"/>
      <c r="D558" s="12"/>
      <c r="E558" s="12"/>
      <c r="F558" s="12"/>
      <c r="G558" s="12"/>
      <c r="H558" s="12"/>
      <c r="I558" s="12"/>
      <c r="J558" s="12"/>
      <c r="K558" s="12"/>
      <c r="L558" s="12"/>
      <c r="M558" s="12"/>
      <c r="N558" s="12"/>
      <c r="O558" s="12"/>
      <c r="P558" s="12"/>
      <c r="Q558" s="12"/>
    </row>
    <row r="559" spans="2:17" ht="12.75">
      <c r="B559" s="12"/>
      <c r="C559" s="12"/>
      <c r="D559" s="12"/>
      <c r="E559" s="12"/>
      <c r="F559" s="12"/>
      <c r="G559" s="12"/>
      <c r="H559" s="12"/>
      <c r="I559" s="12"/>
      <c r="J559" s="12"/>
      <c r="K559" s="12"/>
      <c r="L559" s="12"/>
      <c r="M559" s="12"/>
      <c r="N559" s="12"/>
      <c r="O559" s="12"/>
      <c r="P559" s="12"/>
      <c r="Q559" s="12"/>
    </row>
    <row r="560" spans="2:17" ht="12.75">
      <c r="B560" s="12"/>
      <c r="C560" s="12"/>
      <c r="D560" s="12"/>
      <c r="E560" s="12"/>
      <c r="F560" s="12"/>
      <c r="G560" s="12"/>
      <c r="H560" s="12"/>
      <c r="I560" s="12"/>
      <c r="J560" s="12"/>
      <c r="K560" s="12"/>
      <c r="L560" s="12"/>
      <c r="M560" s="12"/>
      <c r="N560" s="12"/>
      <c r="O560" s="12"/>
      <c r="P560" s="12"/>
      <c r="Q560" s="12"/>
    </row>
    <row r="561" spans="2:17" ht="12.75">
      <c r="B561" s="12"/>
      <c r="C561" s="12"/>
      <c r="D561" s="12"/>
      <c r="E561" s="12"/>
      <c r="F561" s="12"/>
      <c r="G561" s="12"/>
      <c r="H561" s="12"/>
      <c r="I561" s="12"/>
      <c r="J561" s="12"/>
      <c r="K561" s="12"/>
      <c r="L561" s="12"/>
      <c r="M561" s="12"/>
      <c r="N561" s="12"/>
      <c r="O561" s="12"/>
      <c r="P561" s="12"/>
      <c r="Q561" s="12"/>
    </row>
    <row r="562" spans="2:17" ht="12.75">
      <c r="B562" s="12"/>
      <c r="C562" s="12"/>
      <c r="D562" s="12"/>
      <c r="E562" s="12"/>
      <c r="F562" s="12"/>
      <c r="G562" s="12"/>
      <c r="H562" s="12"/>
      <c r="I562" s="12"/>
      <c r="J562" s="12"/>
      <c r="K562" s="12"/>
      <c r="L562" s="12"/>
      <c r="M562" s="12"/>
      <c r="N562" s="12"/>
      <c r="O562" s="12"/>
      <c r="P562" s="12"/>
      <c r="Q562" s="12"/>
    </row>
    <row r="563" spans="2:17" ht="12.75">
      <c r="B563" s="12"/>
      <c r="C563" s="12"/>
      <c r="D563" s="12"/>
      <c r="E563" s="12"/>
      <c r="F563" s="12"/>
      <c r="G563" s="12"/>
      <c r="H563" s="12"/>
      <c r="I563" s="12"/>
      <c r="J563" s="12"/>
      <c r="K563" s="12"/>
      <c r="L563" s="12"/>
      <c r="M563" s="12"/>
      <c r="N563" s="12"/>
      <c r="O563" s="12"/>
      <c r="P563" s="12"/>
      <c r="Q563" s="12"/>
    </row>
    <row r="564" spans="2:17" ht="12.75">
      <c r="B564" s="12"/>
      <c r="C564" s="12"/>
      <c r="D564" s="12"/>
      <c r="E564" s="12"/>
      <c r="F564" s="12"/>
      <c r="G564" s="12"/>
      <c r="H564" s="12"/>
      <c r="I564" s="12"/>
      <c r="J564" s="12"/>
      <c r="K564" s="12"/>
      <c r="L564" s="12"/>
      <c r="M564" s="12"/>
      <c r="N564" s="12"/>
      <c r="O564" s="12"/>
      <c r="P564" s="12"/>
      <c r="Q564" s="12"/>
    </row>
    <row r="565" spans="2:17" ht="12.75">
      <c r="B565" s="12"/>
      <c r="C565" s="12"/>
      <c r="D565" s="12"/>
      <c r="E565" s="12"/>
      <c r="F565" s="12"/>
      <c r="G565" s="12"/>
      <c r="H565" s="12"/>
      <c r="I565" s="12"/>
      <c r="J565" s="12"/>
      <c r="K565" s="12"/>
      <c r="L565" s="12"/>
      <c r="M565" s="12"/>
      <c r="N565" s="12"/>
      <c r="O565" s="12"/>
      <c r="P565" s="12"/>
      <c r="Q565" s="12"/>
    </row>
    <row r="566" spans="2:17" ht="12.75">
      <c r="B566" s="12"/>
      <c r="C566" s="12"/>
      <c r="D566" s="12"/>
      <c r="E566" s="12"/>
      <c r="F566" s="12"/>
      <c r="G566" s="12"/>
      <c r="H566" s="12"/>
      <c r="I566" s="12"/>
      <c r="J566" s="12"/>
      <c r="K566" s="12"/>
      <c r="L566" s="12"/>
      <c r="M566" s="12"/>
      <c r="N566" s="12"/>
      <c r="O566" s="12"/>
      <c r="P566" s="12"/>
      <c r="Q566" s="12"/>
    </row>
    <row r="567" spans="2:17" ht="12.75">
      <c r="B567" s="12"/>
      <c r="C567" s="12"/>
      <c r="D567" s="12"/>
      <c r="E567" s="12"/>
      <c r="F567" s="12"/>
      <c r="G567" s="12"/>
      <c r="H567" s="12"/>
      <c r="I567" s="12"/>
      <c r="J567" s="12"/>
      <c r="K567" s="12"/>
      <c r="L567" s="12"/>
      <c r="M567" s="12"/>
      <c r="N567" s="12"/>
      <c r="O567" s="12"/>
      <c r="P567" s="12"/>
      <c r="Q567" s="12"/>
    </row>
    <row r="568" spans="2:17" ht="12.75">
      <c r="B568" s="12"/>
      <c r="C568" s="12"/>
      <c r="D568" s="12"/>
      <c r="E568" s="12"/>
      <c r="F568" s="12"/>
      <c r="G568" s="12"/>
      <c r="H568" s="12"/>
      <c r="I568" s="12"/>
      <c r="J568" s="12"/>
      <c r="K568" s="12"/>
      <c r="L568" s="12"/>
      <c r="M568" s="12"/>
      <c r="N568" s="12"/>
      <c r="O568" s="12"/>
      <c r="P568" s="12"/>
      <c r="Q568" s="12"/>
    </row>
    <row r="569" spans="2:17" ht="12.75">
      <c r="B569" s="12"/>
      <c r="C569" s="12"/>
      <c r="D569" s="12"/>
      <c r="E569" s="12"/>
      <c r="F569" s="12"/>
      <c r="G569" s="12"/>
      <c r="H569" s="12"/>
      <c r="I569" s="12"/>
      <c r="J569" s="12"/>
      <c r="K569" s="12"/>
      <c r="L569" s="12"/>
      <c r="M569" s="12"/>
      <c r="N569" s="12"/>
      <c r="O569" s="12"/>
      <c r="P569" s="12"/>
      <c r="Q569" s="12"/>
    </row>
    <row r="570" spans="2:17" ht="12.75">
      <c r="B570" s="12"/>
      <c r="C570" s="12"/>
      <c r="D570" s="12"/>
      <c r="E570" s="12"/>
      <c r="F570" s="12"/>
      <c r="G570" s="12"/>
      <c r="H570" s="12"/>
      <c r="I570" s="12"/>
      <c r="J570" s="12"/>
      <c r="K570" s="12"/>
      <c r="L570" s="12"/>
      <c r="M570" s="12"/>
      <c r="N570" s="12"/>
      <c r="O570" s="12"/>
      <c r="P570" s="12"/>
      <c r="Q570" s="12"/>
    </row>
    <row r="571" spans="2:17" ht="12.75">
      <c r="B571" s="12"/>
      <c r="C571" s="12"/>
      <c r="D571" s="82"/>
      <c r="E571" s="41"/>
      <c r="F571" s="41"/>
      <c r="G571" s="12"/>
      <c r="H571" s="12"/>
      <c r="I571" s="12"/>
      <c r="J571" s="12"/>
      <c r="K571" s="12"/>
      <c r="L571" s="12"/>
      <c r="M571" s="12"/>
      <c r="N571" s="12"/>
      <c r="O571" s="12"/>
      <c r="P571" s="12"/>
      <c r="Q571" s="12"/>
    </row>
    <row r="572" spans="2:17" ht="12.75">
      <c r="B572" s="12"/>
      <c r="C572" s="12"/>
      <c r="D572" s="12"/>
      <c r="E572" s="12"/>
      <c r="F572" s="12"/>
      <c r="G572" s="12"/>
      <c r="H572" s="12"/>
      <c r="I572" s="12"/>
      <c r="J572" s="12"/>
      <c r="K572" s="12"/>
      <c r="L572" s="12"/>
      <c r="M572" s="12"/>
      <c r="N572" s="12"/>
      <c r="O572" s="12"/>
      <c r="P572" s="12"/>
      <c r="Q572" s="12"/>
    </row>
    <row r="573" spans="2:17" ht="12.75">
      <c r="B573" s="12"/>
      <c r="C573" s="12"/>
      <c r="D573" s="41"/>
      <c r="E573" s="41"/>
      <c r="F573" s="41"/>
      <c r="G573" s="12"/>
      <c r="H573" s="12"/>
      <c r="I573" s="12"/>
      <c r="J573" s="12"/>
      <c r="K573" s="12"/>
      <c r="L573" s="12"/>
      <c r="M573" s="12"/>
      <c r="N573" s="12"/>
      <c r="O573" s="12"/>
      <c r="P573" s="12"/>
      <c r="Q573" s="12"/>
    </row>
    <row r="574" spans="2:17" ht="12.75">
      <c r="B574" s="12"/>
      <c r="C574" s="12"/>
      <c r="D574" s="12"/>
      <c r="E574" s="12"/>
      <c r="F574" s="12"/>
      <c r="G574" s="12"/>
      <c r="H574" s="12"/>
      <c r="I574" s="12"/>
      <c r="J574" s="12"/>
      <c r="K574" s="12"/>
      <c r="L574" s="12"/>
      <c r="M574" s="12"/>
      <c r="N574" s="12"/>
      <c r="O574" s="12"/>
      <c r="P574" s="12"/>
      <c r="Q574" s="12"/>
    </row>
    <row r="575" spans="2:17" ht="54.75" customHeight="1">
      <c r="B575" s="12"/>
      <c r="C575" s="12"/>
      <c r="D575" s="209"/>
      <c r="E575" s="209"/>
      <c r="F575" s="209"/>
      <c r="G575" s="209"/>
      <c r="H575" s="209"/>
      <c r="I575" s="209"/>
      <c r="J575" s="209"/>
      <c r="K575" s="209"/>
      <c r="L575" s="209"/>
      <c r="M575" s="209"/>
      <c r="N575" s="209"/>
      <c r="O575" s="209"/>
      <c r="P575" s="12"/>
      <c r="Q575" s="12"/>
    </row>
    <row r="576" spans="2:17" ht="12.75">
      <c r="B576" s="12"/>
      <c r="C576" s="12"/>
      <c r="D576" s="12"/>
      <c r="E576" s="12"/>
      <c r="F576" s="12"/>
      <c r="G576" s="12"/>
      <c r="H576" s="12"/>
      <c r="I576" s="12"/>
      <c r="J576" s="12"/>
      <c r="K576" s="12"/>
      <c r="L576" s="12"/>
      <c r="M576" s="12"/>
      <c r="N576" s="12"/>
      <c r="O576" s="12"/>
      <c r="P576" s="12"/>
      <c r="Q576" s="12"/>
    </row>
    <row r="577" spans="2:17" ht="12.75">
      <c r="B577" s="12"/>
      <c r="C577" s="12"/>
      <c r="D577" s="82"/>
      <c r="E577" s="41"/>
      <c r="F577" s="41"/>
      <c r="G577" s="12"/>
      <c r="H577" s="12"/>
      <c r="I577" s="12"/>
      <c r="J577" s="12"/>
      <c r="K577" s="12"/>
      <c r="L577" s="12"/>
      <c r="M577" s="12"/>
      <c r="N577" s="12"/>
      <c r="O577" s="12"/>
      <c r="P577" s="12"/>
      <c r="Q577" s="12"/>
    </row>
    <row r="578" spans="2:17" ht="12.75">
      <c r="B578" s="12"/>
      <c r="C578" s="12"/>
      <c r="D578" s="82"/>
      <c r="E578" s="41"/>
      <c r="F578" s="41"/>
      <c r="G578" s="12"/>
      <c r="H578" s="12"/>
      <c r="I578" s="12"/>
      <c r="J578" s="12"/>
      <c r="K578" s="12"/>
      <c r="L578" s="12"/>
      <c r="M578" s="12"/>
      <c r="N578" s="12"/>
      <c r="O578" s="12"/>
      <c r="P578" s="12"/>
      <c r="Q578" s="12"/>
    </row>
    <row r="579" spans="2:17" ht="12.75">
      <c r="B579" s="12"/>
      <c r="C579" s="12"/>
      <c r="D579" s="214"/>
      <c r="E579" s="214"/>
      <c r="F579" s="214"/>
      <c r="G579" s="214"/>
      <c r="H579" s="214"/>
      <c r="I579" s="214"/>
      <c r="J579" s="214"/>
      <c r="K579" s="214"/>
      <c r="L579" s="214"/>
      <c r="M579" s="214"/>
      <c r="N579" s="214"/>
      <c r="O579" s="214"/>
      <c r="P579" s="12"/>
      <c r="Q579" s="12"/>
    </row>
    <row r="580" spans="2:17" ht="12.75">
      <c r="B580" s="12"/>
      <c r="C580" s="12"/>
      <c r="D580" s="12"/>
      <c r="E580" s="12"/>
      <c r="F580" s="12"/>
      <c r="G580" s="12"/>
      <c r="H580" s="12"/>
      <c r="I580" s="12"/>
      <c r="J580" s="12"/>
      <c r="K580" s="12"/>
      <c r="L580" s="12"/>
      <c r="M580" s="12"/>
      <c r="N580" s="12"/>
      <c r="O580" s="12"/>
      <c r="P580" s="12"/>
      <c r="Q580" s="12"/>
    </row>
    <row r="581" spans="2:17" ht="12.75">
      <c r="B581" s="12"/>
      <c r="C581" s="12"/>
      <c r="D581" s="82"/>
      <c r="E581" s="41"/>
      <c r="F581" s="41"/>
      <c r="G581" s="12"/>
      <c r="H581" s="12"/>
      <c r="I581" s="12"/>
      <c r="J581" s="12"/>
      <c r="K581" s="12"/>
      <c r="L581" s="12"/>
      <c r="M581" s="12"/>
      <c r="N581" s="12"/>
      <c r="O581" s="12"/>
      <c r="P581" s="12"/>
      <c r="Q581" s="12"/>
    </row>
    <row r="582" spans="2:17" ht="12.75">
      <c r="B582" s="12"/>
      <c r="C582" s="12"/>
      <c r="D582" s="12"/>
      <c r="E582" s="12"/>
      <c r="F582" s="12"/>
      <c r="G582" s="12"/>
      <c r="H582" s="12"/>
      <c r="I582" s="12"/>
      <c r="J582" s="12"/>
      <c r="K582" s="12"/>
      <c r="L582" s="12"/>
      <c r="M582" s="12"/>
      <c r="N582" s="12"/>
      <c r="O582" s="12"/>
      <c r="P582" s="12"/>
      <c r="Q582" s="12"/>
    </row>
    <row r="583" spans="2:17" ht="12.75">
      <c r="B583" s="12"/>
      <c r="C583" s="12"/>
      <c r="D583" s="12"/>
      <c r="E583" s="12"/>
      <c r="F583" s="12"/>
      <c r="G583" s="12"/>
      <c r="H583" s="12"/>
      <c r="I583" s="12"/>
      <c r="J583" s="12"/>
      <c r="K583" s="12"/>
      <c r="L583" s="12"/>
      <c r="M583" s="12"/>
      <c r="N583" s="12"/>
      <c r="O583" s="41"/>
      <c r="P583" s="12"/>
      <c r="Q583" s="12"/>
    </row>
    <row r="584" spans="2:17" ht="12.75">
      <c r="B584" s="12"/>
      <c r="C584" s="12"/>
      <c r="D584" s="12"/>
      <c r="E584" s="12"/>
      <c r="F584" s="12"/>
      <c r="G584" s="12"/>
      <c r="H584" s="12"/>
      <c r="I584" s="12"/>
      <c r="J584" s="12"/>
      <c r="K584" s="12"/>
      <c r="L584" s="12"/>
      <c r="M584" s="12"/>
      <c r="N584" s="12"/>
      <c r="O584" s="41"/>
      <c r="P584" s="12"/>
      <c r="Q584" s="12"/>
    </row>
    <row r="585" spans="2:17" ht="12.75">
      <c r="B585" s="12"/>
      <c r="C585" s="12"/>
      <c r="D585" s="12"/>
      <c r="E585" s="12"/>
      <c r="F585" s="12"/>
      <c r="G585" s="12"/>
      <c r="H585" s="12"/>
      <c r="I585" s="12"/>
      <c r="J585" s="12"/>
      <c r="K585" s="12"/>
      <c r="L585" s="12"/>
      <c r="M585" s="12"/>
      <c r="N585" s="12"/>
      <c r="O585" s="41"/>
      <c r="P585" s="12"/>
      <c r="Q585" s="12"/>
    </row>
    <row r="586" spans="2:17" ht="12.75">
      <c r="B586" s="12"/>
      <c r="C586" s="12"/>
      <c r="D586" s="12"/>
      <c r="E586" s="12"/>
      <c r="F586" s="12"/>
      <c r="G586" s="12"/>
      <c r="H586" s="12"/>
      <c r="I586" s="12"/>
      <c r="J586" s="12"/>
      <c r="K586" s="12"/>
      <c r="L586" s="12"/>
      <c r="M586" s="12"/>
      <c r="N586" s="12"/>
      <c r="O586" s="12"/>
      <c r="P586" s="12"/>
      <c r="Q586" s="12"/>
    </row>
    <row r="587" spans="2:17" ht="12.75">
      <c r="B587" s="12"/>
      <c r="C587" s="12"/>
      <c r="D587" s="82"/>
      <c r="E587" s="41"/>
      <c r="F587" s="41"/>
      <c r="G587" s="12"/>
      <c r="H587" s="12"/>
      <c r="I587" s="12"/>
      <c r="J587" s="12"/>
      <c r="K587" s="12"/>
      <c r="L587" s="12"/>
      <c r="M587" s="12"/>
      <c r="N587" s="12"/>
      <c r="O587" s="12"/>
      <c r="P587" s="12"/>
      <c r="Q587" s="12"/>
    </row>
    <row r="588" spans="2:17" ht="12.75">
      <c r="B588" s="12"/>
      <c r="C588" s="12"/>
      <c r="D588" s="12"/>
      <c r="E588" s="12"/>
      <c r="F588" s="12"/>
      <c r="G588" s="12"/>
      <c r="H588" s="12"/>
      <c r="I588" s="12"/>
      <c r="J588" s="12"/>
      <c r="K588" s="12"/>
      <c r="L588" s="12"/>
      <c r="M588" s="12"/>
      <c r="N588" s="12"/>
      <c r="O588" s="12"/>
      <c r="P588" s="12"/>
      <c r="Q588" s="12"/>
    </row>
    <row r="589" spans="2:17" ht="14.25" customHeight="1">
      <c r="B589" s="12"/>
      <c r="C589" s="12"/>
      <c r="D589" s="209"/>
      <c r="E589" s="209"/>
      <c r="F589" s="209"/>
      <c r="G589" s="209"/>
      <c r="H589" s="209"/>
      <c r="I589" s="209"/>
      <c r="J589" s="209"/>
      <c r="K589" s="209"/>
      <c r="L589" s="209"/>
      <c r="M589" s="209"/>
      <c r="N589" s="209"/>
      <c r="O589" s="209"/>
      <c r="P589" s="12"/>
      <c r="Q589" s="12"/>
    </row>
    <row r="590" spans="2:17" ht="12.75">
      <c r="B590" s="12"/>
      <c r="C590" s="12"/>
      <c r="D590" s="12"/>
      <c r="E590" s="12"/>
      <c r="F590" s="12"/>
      <c r="G590" s="12"/>
      <c r="H590" s="12"/>
      <c r="I590" s="12"/>
      <c r="J590" s="12"/>
      <c r="K590" s="12"/>
      <c r="L590" s="12"/>
      <c r="M590" s="12"/>
      <c r="N590" s="12"/>
      <c r="O590" s="12"/>
      <c r="P590" s="12"/>
      <c r="Q590" s="12"/>
    </row>
    <row r="591" spans="2:17" ht="12.75">
      <c r="B591" s="12"/>
      <c r="C591" s="12"/>
      <c r="D591" s="82"/>
      <c r="E591" s="41"/>
      <c r="F591" s="41"/>
      <c r="G591" s="12"/>
      <c r="H591" s="12"/>
      <c r="I591" s="12"/>
      <c r="J591" s="12"/>
      <c r="K591" s="12"/>
      <c r="L591" s="12"/>
      <c r="M591" s="12"/>
      <c r="N591" s="12"/>
      <c r="O591" s="12"/>
      <c r="P591" s="12"/>
      <c r="Q591" s="12"/>
    </row>
    <row r="592" spans="2:17" ht="12.75">
      <c r="B592" s="12"/>
      <c r="C592" s="12"/>
      <c r="D592" s="12"/>
      <c r="E592" s="12"/>
      <c r="F592" s="12"/>
      <c r="G592" s="12"/>
      <c r="H592" s="12"/>
      <c r="I592" s="12"/>
      <c r="J592" s="12"/>
      <c r="K592" s="12"/>
      <c r="L592" s="12"/>
      <c r="M592" s="12"/>
      <c r="N592" s="12"/>
      <c r="O592" s="12"/>
      <c r="P592" s="12"/>
      <c r="Q592" s="12"/>
    </row>
    <row r="593" spans="2:17" ht="12.75">
      <c r="B593" s="12"/>
      <c r="C593" s="12"/>
      <c r="D593" s="12"/>
      <c r="E593" s="12"/>
      <c r="F593" s="12"/>
      <c r="G593" s="12"/>
      <c r="H593" s="12"/>
      <c r="I593" s="12"/>
      <c r="J593" s="12"/>
      <c r="K593" s="12"/>
      <c r="L593" s="12"/>
      <c r="M593" s="12"/>
      <c r="N593" s="12"/>
      <c r="O593" s="12"/>
      <c r="P593" s="12"/>
      <c r="Q593" s="12"/>
    </row>
    <row r="594" spans="2:17" ht="12.75">
      <c r="B594" s="12"/>
      <c r="C594" s="12"/>
      <c r="D594" s="12"/>
      <c r="E594" s="12"/>
      <c r="F594" s="12"/>
      <c r="G594" s="12"/>
      <c r="H594" s="12"/>
      <c r="I594" s="12"/>
      <c r="J594" s="12"/>
      <c r="K594" s="12"/>
      <c r="L594" s="12"/>
      <c r="M594" s="75"/>
      <c r="N594" s="41"/>
      <c r="O594" s="75"/>
      <c r="P594" s="12"/>
      <c r="Q594" s="12"/>
    </row>
    <row r="595" spans="2:17" ht="12.75">
      <c r="B595" s="12"/>
      <c r="C595" s="12"/>
      <c r="D595" s="12"/>
      <c r="E595" s="12"/>
      <c r="F595" s="12"/>
      <c r="G595" s="12"/>
      <c r="H595" s="12"/>
      <c r="I595" s="12"/>
      <c r="J595" s="12"/>
      <c r="K595" s="12"/>
      <c r="L595" s="12"/>
      <c r="M595" s="75"/>
      <c r="N595" s="41"/>
      <c r="O595" s="75"/>
      <c r="P595" s="12"/>
      <c r="Q595" s="12"/>
    </row>
    <row r="596" spans="2:17" ht="12.75">
      <c r="B596" s="12"/>
      <c r="C596" s="12"/>
      <c r="D596" s="41"/>
      <c r="E596" s="12"/>
      <c r="F596" s="12"/>
      <c r="G596" s="12"/>
      <c r="H596" s="12"/>
      <c r="I596" s="12"/>
      <c r="J596" s="12"/>
      <c r="K596" s="12"/>
      <c r="L596" s="12"/>
      <c r="M596" s="12"/>
      <c r="N596" s="12"/>
      <c r="O596" s="12"/>
      <c r="P596" s="12"/>
      <c r="Q596" s="12"/>
    </row>
    <row r="597" spans="2:17" ht="12.75">
      <c r="B597" s="12"/>
      <c r="C597" s="12"/>
      <c r="D597" s="64"/>
      <c r="E597" s="12"/>
      <c r="F597" s="12"/>
      <c r="G597" s="12"/>
      <c r="H597" s="12"/>
      <c r="I597" s="12"/>
      <c r="J597" s="12"/>
      <c r="K597" s="12"/>
      <c r="L597" s="12"/>
      <c r="M597" s="6"/>
      <c r="N597" s="6"/>
      <c r="O597" s="6"/>
      <c r="P597" s="12"/>
      <c r="Q597" s="12"/>
    </row>
    <row r="598" spans="2:17" ht="12.75">
      <c r="B598" s="12"/>
      <c r="C598" s="12"/>
      <c r="D598" s="64"/>
      <c r="E598" s="12"/>
      <c r="F598" s="12"/>
      <c r="G598" s="12"/>
      <c r="H598" s="12"/>
      <c r="I598" s="12"/>
      <c r="J598" s="12"/>
      <c r="K598" s="12"/>
      <c r="L598" s="12"/>
      <c r="M598" s="6"/>
      <c r="N598" s="6"/>
      <c r="O598" s="6"/>
      <c r="P598" s="12"/>
      <c r="Q598" s="12"/>
    </row>
    <row r="599" spans="2:17" ht="12.75">
      <c r="B599" s="12"/>
      <c r="C599" s="12"/>
      <c r="D599" s="64"/>
      <c r="E599" s="12"/>
      <c r="F599" s="12"/>
      <c r="G599" s="12"/>
      <c r="H599" s="12"/>
      <c r="I599" s="12"/>
      <c r="J599" s="12"/>
      <c r="K599" s="12"/>
      <c r="L599" s="12"/>
      <c r="M599" s="6"/>
      <c r="N599" s="6"/>
      <c r="O599" s="6"/>
      <c r="P599" s="12"/>
      <c r="Q599" s="12"/>
    </row>
    <row r="600" spans="2:17" ht="12.75">
      <c r="B600" s="12"/>
      <c r="C600" s="12"/>
      <c r="D600" s="64"/>
      <c r="E600" s="12"/>
      <c r="F600" s="12"/>
      <c r="G600" s="12"/>
      <c r="H600" s="12"/>
      <c r="I600" s="12"/>
      <c r="J600" s="12"/>
      <c r="K600" s="12"/>
      <c r="L600" s="12"/>
      <c r="M600" s="6"/>
      <c r="N600" s="6"/>
      <c r="O600" s="6"/>
      <c r="P600" s="12"/>
      <c r="Q600" s="12"/>
    </row>
    <row r="601" spans="2:17" ht="12.75">
      <c r="B601" s="12"/>
      <c r="C601" s="12"/>
      <c r="D601" s="64"/>
      <c r="E601" s="12"/>
      <c r="F601" s="12"/>
      <c r="G601" s="12"/>
      <c r="H601" s="12"/>
      <c r="I601" s="12"/>
      <c r="J601" s="12"/>
      <c r="K601" s="12"/>
      <c r="L601" s="12"/>
      <c r="M601" s="6"/>
      <c r="N601" s="6"/>
      <c r="O601" s="6"/>
      <c r="P601" s="12"/>
      <c r="Q601" s="12"/>
    </row>
    <row r="602" spans="2:17" ht="12.75">
      <c r="B602" s="12"/>
      <c r="C602" s="12"/>
      <c r="D602" s="64"/>
      <c r="E602" s="12"/>
      <c r="F602" s="12"/>
      <c r="G602" s="12"/>
      <c r="H602" s="12"/>
      <c r="I602" s="12"/>
      <c r="J602" s="12"/>
      <c r="K602" s="12"/>
      <c r="L602" s="12"/>
      <c r="M602" s="6"/>
      <c r="N602" s="6"/>
      <c r="O602" s="6"/>
      <c r="P602" s="12"/>
      <c r="Q602" s="12"/>
    </row>
    <row r="603" spans="2:17" ht="12.75">
      <c r="B603" s="12"/>
      <c r="C603" s="12"/>
      <c r="D603" s="12"/>
      <c r="E603" s="12"/>
      <c r="F603" s="12"/>
      <c r="G603" s="12"/>
      <c r="H603" s="12"/>
      <c r="I603" s="12"/>
      <c r="J603" s="12"/>
      <c r="K603" s="12"/>
      <c r="L603" s="12"/>
      <c r="M603" s="6"/>
      <c r="N603" s="6"/>
      <c r="O603" s="6"/>
      <c r="P603" s="12"/>
      <c r="Q603" s="12"/>
    </row>
    <row r="604" spans="2:17" ht="12.75">
      <c r="B604" s="12"/>
      <c r="C604" s="12"/>
      <c r="D604" s="12"/>
      <c r="E604" s="12"/>
      <c r="F604" s="12"/>
      <c r="G604" s="12"/>
      <c r="H604" s="12"/>
      <c r="I604" s="12"/>
      <c r="J604" s="12"/>
      <c r="K604" s="12"/>
      <c r="L604" s="12"/>
      <c r="M604" s="12"/>
      <c r="N604" s="12"/>
      <c r="O604" s="12"/>
      <c r="P604" s="12"/>
      <c r="Q604" s="12"/>
    </row>
    <row r="605" spans="2:17" ht="12.75">
      <c r="B605" s="12"/>
      <c r="C605" s="12"/>
      <c r="D605" s="82"/>
      <c r="E605" s="41"/>
      <c r="F605" s="41"/>
      <c r="G605" s="12"/>
      <c r="H605" s="12"/>
      <c r="I605" s="12"/>
      <c r="J605" s="12"/>
      <c r="K605" s="12"/>
      <c r="L605" s="12"/>
      <c r="M605" s="12"/>
      <c r="N605" s="12"/>
      <c r="O605" s="12"/>
      <c r="P605" s="12"/>
      <c r="Q605" s="12"/>
    </row>
    <row r="606" spans="2:17" ht="12.75">
      <c r="B606" s="12"/>
      <c r="C606" s="12"/>
      <c r="D606" s="12"/>
      <c r="E606" s="12"/>
      <c r="F606" s="12"/>
      <c r="G606" s="12"/>
      <c r="H606" s="12"/>
      <c r="I606" s="12"/>
      <c r="J606" s="12"/>
      <c r="K606" s="12"/>
      <c r="L606" s="12"/>
      <c r="M606" s="12"/>
      <c r="N606" s="12"/>
      <c r="O606" s="12"/>
      <c r="P606" s="12"/>
      <c r="Q606" s="12"/>
    </row>
    <row r="607" spans="2:17" ht="38.25" customHeight="1">
      <c r="B607" s="12"/>
      <c r="C607" s="12"/>
      <c r="D607" s="209"/>
      <c r="E607" s="209"/>
      <c r="F607" s="209"/>
      <c r="G607" s="209"/>
      <c r="H607" s="209"/>
      <c r="I607" s="209"/>
      <c r="J607" s="209"/>
      <c r="K607" s="209"/>
      <c r="L607" s="209"/>
      <c r="M607" s="209"/>
      <c r="N607" s="209"/>
      <c r="O607" s="209"/>
      <c r="P607" s="12"/>
      <c r="Q607" s="12"/>
    </row>
    <row r="608" spans="2:17" ht="12.75" customHeight="1">
      <c r="B608" s="12"/>
      <c r="C608" s="12"/>
      <c r="D608" s="83"/>
      <c r="E608" s="83"/>
      <c r="F608" s="83"/>
      <c r="G608" s="83"/>
      <c r="H608" s="83"/>
      <c r="I608" s="83"/>
      <c r="J608" s="83"/>
      <c r="K608" s="83"/>
      <c r="L608" s="83"/>
      <c r="M608" s="83"/>
      <c r="N608" s="83"/>
      <c r="O608" s="83"/>
      <c r="P608" s="12"/>
      <c r="Q608" s="12"/>
    </row>
    <row r="609" spans="2:17" ht="52.5" customHeight="1">
      <c r="B609" s="12"/>
      <c r="C609" s="12"/>
      <c r="D609" s="209"/>
      <c r="E609" s="209"/>
      <c r="F609" s="209"/>
      <c r="G609" s="209"/>
      <c r="H609" s="209"/>
      <c r="I609" s="209"/>
      <c r="J609" s="209"/>
      <c r="K609" s="209"/>
      <c r="L609" s="209"/>
      <c r="M609" s="209"/>
      <c r="N609" s="209"/>
      <c r="O609" s="209"/>
      <c r="P609" s="12"/>
      <c r="Q609" s="12"/>
    </row>
    <row r="610" spans="2:17" ht="12.75">
      <c r="B610" s="12"/>
      <c r="C610" s="12"/>
      <c r="D610" s="12"/>
      <c r="E610" s="12"/>
      <c r="F610" s="12"/>
      <c r="G610" s="12"/>
      <c r="H610" s="12"/>
      <c r="I610" s="12"/>
      <c r="J610" s="12"/>
      <c r="K610" s="12"/>
      <c r="L610" s="12"/>
      <c r="M610" s="12"/>
      <c r="N610" s="12"/>
      <c r="O610" s="12"/>
      <c r="P610" s="12"/>
      <c r="Q610" s="12"/>
    </row>
    <row r="611" spans="2:17" ht="26.25" customHeight="1">
      <c r="B611" s="12"/>
      <c r="C611" s="12"/>
      <c r="D611" s="209"/>
      <c r="E611" s="209"/>
      <c r="F611" s="209"/>
      <c r="G611" s="209"/>
      <c r="H611" s="209"/>
      <c r="I611" s="209"/>
      <c r="J611" s="209"/>
      <c r="K611" s="209"/>
      <c r="L611" s="209"/>
      <c r="M611" s="209"/>
      <c r="N611" s="209"/>
      <c r="O611" s="209"/>
      <c r="P611" s="12"/>
      <c r="Q611" s="12"/>
    </row>
    <row r="612" spans="2:17" ht="12.75">
      <c r="B612" s="12"/>
      <c r="C612" s="12"/>
      <c r="D612" s="12"/>
      <c r="E612" s="12"/>
      <c r="F612" s="12"/>
      <c r="G612" s="12"/>
      <c r="H612" s="12"/>
      <c r="I612" s="12"/>
      <c r="J612" s="12"/>
      <c r="K612" s="12"/>
      <c r="L612" s="12"/>
      <c r="M612" s="12"/>
      <c r="N612" s="12"/>
      <c r="O612" s="12"/>
      <c r="P612" s="12"/>
      <c r="Q612" s="12"/>
    </row>
    <row r="613" spans="2:17" ht="12.75">
      <c r="B613" s="12"/>
      <c r="C613" s="12"/>
      <c r="D613" s="82"/>
      <c r="E613" s="41"/>
      <c r="F613" s="41"/>
      <c r="G613" s="12"/>
      <c r="H613" s="12"/>
      <c r="I613" s="12"/>
      <c r="J613" s="12"/>
      <c r="K613" s="12"/>
      <c r="L613" s="12"/>
      <c r="M613" s="12"/>
      <c r="N613" s="12"/>
      <c r="O613" s="12"/>
      <c r="P613" s="12"/>
      <c r="Q613" s="12"/>
    </row>
    <row r="614" spans="2:17" ht="12.75">
      <c r="B614" s="12"/>
      <c r="C614" s="12"/>
      <c r="D614" s="12"/>
      <c r="E614" s="12"/>
      <c r="F614" s="12"/>
      <c r="G614" s="12"/>
      <c r="H614" s="12"/>
      <c r="I614" s="12"/>
      <c r="J614" s="12"/>
      <c r="K614" s="12"/>
      <c r="L614" s="12"/>
      <c r="M614" s="12"/>
      <c r="N614" s="12"/>
      <c r="O614" s="12"/>
      <c r="P614" s="12"/>
      <c r="Q614" s="12"/>
    </row>
    <row r="615" spans="2:17" ht="26.25" customHeight="1">
      <c r="B615" s="12"/>
      <c r="C615" s="12"/>
      <c r="D615" s="213"/>
      <c r="E615" s="213"/>
      <c r="F615" s="213"/>
      <c r="G615" s="213"/>
      <c r="H615" s="213"/>
      <c r="I615" s="213"/>
      <c r="J615" s="213"/>
      <c r="K615" s="213"/>
      <c r="L615" s="213"/>
      <c r="M615" s="213"/>
      <c r="N615" s="213"/>
      <c r="O615" s="213"/>
      <c r="P615" s="12"/>
      <c r="Q615" s="12"/>
    </row>
    <row r="616" spans="2:17" ht="12.75">
      <c r="B616" s="12"/>
      <c r="C616" s="12"/>
      <c r="D616" s="12"/>
      <c r="E616" s="12"/>
      <c r="F616" s="12"/>
      <c r="G616" s="12"/>
      <c r="H616" s="12"/>
      <c r="I616" s="12"/>
      <c r="J616" s="12"/>
      <c r="K616" s="12"/>
      <c r="L616" s="12"/>
      <c r="M616" s="12"/>
      <c r="N616" s="12"/>
      <c r="O616" s="12"/>
      <c r="P616" s="12"/>
      <c r="Q616" s="12"/>
    </row>
    <row r="617" spans="2:17" ht="12.75">
      <c r="B617" s="12"/>
      <c r="C617" s="12"/>
      <c r="D617" s="82"/>
      <c r="E617" s="41"/>
      <c r="F617" s="41"/>
      <c r="G617" s="12"/>
      <c r="H617" s="12"/>
      <c r="I617" s="12"/>
      <c r="J617" s="12"/>
      <c r="K617" s="12"/>
      <c r="L617" s="12"/>
      <c r="M617" s="12"/>
      <c r="N617" s="12"/>
      <c r="O617" s="12"/>
      <c r="P617" s="12"/>
      <c r="Q617" s="12"/>
    </row>
    <row r="618" spans="2:17" ht="12.75">
      <c r="B618" s="12"/>
      <c r="C618" s="12"/>
      <c r="D618" s="12"/>
      <c r="E618" s="12"/>
      <c r="F618" s="12"/>
      <c r="G618" s="12"/>
      <c r="H618" s="12"/>
      <c r="I618" s="12"/>
      <c r="J618" s="12"/>
      <c r="K618" s="12"/>
      <c r="L618" s="12"/>
      <c r="M618" s="12"/>
      <c r="N618" s="12"/>
      <c r="O618" s="12"/>
      <c r="P618" s="12"/>
      <c r="Q618" s="12"/>
    </row>
    <row r="619" spans="2:17" ht="12.75">
      <c r="B619" s="12"/>
      <c r="C619" s="12"/>
      <c r="D619" s="12"/>
      <c r="E619" s="12"/>
      <c r="F619" s="12"/>
      <c r="G619" s="12"/>
      <c r="H619" s="12"/>
      <c r="I619" s="12"/>
      <c r="J619" s="12"/>
      <c r="K619" s="12"/>
      <c r="L619" s="12"/>
      <c r="M619" s="12"/>
      <c r="N619" s="12"/>
      <c r="O619" s="12"/>
      <c r="P619" s="12"/>
      <c r="Q619" s="12"/>
    </row>
    <row r="620" spans="2:17" ht="12.75">
      <c r="B620" s="12"/>
      <c r="C620" s="12"/>
      <c r="D620" s="12"/>
      <c r="E620" s="12"/>
      <c r="F620" s="12"/>
      <c r="G620" s="12"/>
      <c r="H620" s="12"/>
      <c r="I620" s="12"/>
      <c r="J620" s="12"/>
      <c r="K620" s="12"/>
      <c r="L620" s="12"/>
      <c r="M620" s="12"/>
      <c r="N620" s="12"/>
      <c r="O620" s="12"/>
      <c r="P620" s="12"/>
      <c r="Q620" s="12"/>
    </row>
    <row r="621" spans="2:17" ht="25.5" customHeight="1">
      <c r="B621" s="12"/>
      <c r="C621" s="12"/>
      <c r="D621" s="84"/>
      <c r="E621" s="213"/>
      <c r="F621" s="213"/>
      <c r="G621" s="213"/>
      <c r="H621" s="213"/>
      <c r="I621" s="213"/>
      <c r="J621" s="213"/>
      <c r="K621" s="213"/>
      <c r="L621" s="213"/>
      <c r="M621" s="213"/>
      <c r="N621" s="213"/>
      <c r="O621" s="213"/>
      <c r="P621" s="12"/>
      <c r="Q621" s="12"/>
    </row>
    <row r="622" spans="2:17" ht="12.75">
      <c r="B622" s="12"/>
      <c r="C622" s="12"/>
      <c r="D622" s="12"/>
      <c r="E622" s="12"/>
      <c r="F622" s="12"/>
      <c r="G622" s="12"/>
      <c r="H622" s="12"/>
      <c r="I622" s="12"/>
      <c r="J622" s="12"/>
      <c r="K622" s="12"/>
      <c r="L622" s="12"/>
      <c r="M622" s="12"/>
      <c r="N622" s="12"/>
      <c r="O622" s="12"/>
      <c r="P622" s="12"/>
      <c r="Q622" s="12"/>
    </row>
    <row r="623" spans="2:17" ht="12.75">
      <c r="B623" s="12"/>
      <c r="C623" s="12"/>
      <c r="D623" s="64"/>
      <c r="E623" s="12"/>
      <c r="F623" s="12"/>
      <c r="G623" s="12"/>
      <c r="H623" s="12"/>
      <c r="I623" s="12"/>
      <c r="J623" s="12"/>
      <c r="K623" s="12"/>
      <c r="L623" s="12"/>
      <c r="M623" s="12"/>
      <c r="N623" s="12"/>
      <c r="O623" s="12"/>
      <c r="P623" s="12"/>
      <c r="Q623" s="12"/>
    </row>
    <row r="624" spans="2:17" ht="12.75">
      <c r="B624" s="12"/>
      <c r="C624" s="12"/>
      <c r="D624" s="64"/>
      <c r="E624" s="12"/>
      <c r="F624" s="12"/>
      <c r="G624" s="12"/>
      <c r="H624" s="12"/>
      <c r="I624" s="12"/>
      <c r="J624" s="12"/>
      <c r="K624" s="12"/>
      <c r="L624" s="12"/>
      <c r="M624" s="12"/>
      <c r="N624" s="12"/>
      <c r="O624" s="12"/>
      <c r="P624" s="12"/>
      <c r="Q624" s="12"/>
    </row>
    <row r="625" spans="2:17" ht="12.75">
      <c r="B625" s="12"/>
      <c r="C625" s="12"/>
      <c r="D625" s="64"/>
      <c r="E625" s="12"/>
      <c r="F625" s="12"/>
      <c r="G625" s="12"/>
      <c r="H625" s="12"/>
      <c r="I625" s="12"/>
      <c r="J625" s="12"/>
      <c r="K625" s="12"/>
      <c r="L625" s="12"/>
      <c r="M625" s="12"/>
      <c r="N625" s="12"/>
      <c r="O625" s="12"/>
      <c r="P625" s="12"/>
      <c r="Q625" s="12"/>
    </row>
    <row r="626" spans="2:17" ht="12.75">
      <c r="B626" s="12"/>
      <c r="C626" s="12"/>
      <c r="D626" s="12"/>
      <c r="E626" s="12"/>
      <c r="F626" s="12"/>
      <c r="G626" s="12"/>
      <c r="H626" s="12"/>
      <c r="I626" s="12"/>
      <c r="J626" s="12"/>
      <c r="K626" s="12"/>
      <c r="L626" s="12"/>
      <c r="M626" s="12"/>
      <c r="N626" s="12"/>
      <c r="O626" s="12"/>
      <c r="P626" s="12"/>
      <c r="Q626" s="12"/>
    </row>
    <row r="627" spans="2:17" ht="12.75">
      <c r="B627" s="12"/>
      <c r="C627" s="12"/>
      <c r="D627" s="82"/>
      <c r="E627" s="41"/>
      <c r="F627" s="41"/>
      <c r="G627" s="12"/>
      <c r="H627" s="12"/>
      <c r="I627" s="12"/>
      <c r="J627" s="12"/>
      <c r="K627" s="12"/>
      <c r="L627" s="12"/>
      <c r="M627" s="12"/>
      <c r="N627" s="12"/>
      <c r="O627" s="12"/>
      <c r="P627" s="12"/>
      <c r="Q627" s="12"/>
    </row>
    <row r="628" spans="2:17" ht="12.75">
      <c r="B628" s="12"/>
      <c r="C628" s="12"/>
      <c r="D628" s="12"/>
      <c r="E628" s="12"/>
      <c r="F628" s="12"/>
      <c r="G628" s="12"/>
      <c r="H628" s="12"/>
      <c r="I628" s="12"/>
      <c r="J628" s="12"/>
      <c r="K628" s="12"/>
      <c r="L628" s="12"/>
      <c r="M628" s="12"/>
      <c r="N628" s="12"/>
      <c r="O628" s="12"/>
      <c r="P628" s="12"/>
      <c r="Q628" s="12"/>
    </row>
    <row r="629" spans="2:17" ht="12.75">
      <c r="B629" s="12"/>
      <c r="C629" s="12"/>
      <c r="D629" s="12"/>
      <c r="E629" s="12"/>
      <c r="F629" s="12"/>
      <c r="G629" s="12"/>
      <c r="H629" s="12"/>
      <c r="I629" s="12"/>
      <c r="J629" s="12"/>
      <c r="K629" s="12"/>
      <c r="L629" s="12"/>
      <c r="M629" s="12"/>
      <c r="N629" s="12"/>
      <c r="O629" s="12"/>
      <c r="P629" s="12"/>
      <c r="Q629" s="12"/>
    </row>
    <row r="630" spans="2:17" ht="12.75">
      <c r="B630" s="12"/>
      <c r="C630" s="12"/>
      <c r="D630" s="41"/>
      <c r="E630" s="12"/>
      <c r="F630" s="12"/>
      <c r="G630" s="12"/>
      <c r="H630" s="12"/>
      <c r="I630" s="12"/>
      <c r="J630" s="12"/>
      <c r="K630" s="12"/>
      <c r="L630" s="12"/>
      <c r="M630" s="12"/>
      <c r="N630" s="12"/>
      <c r="O630" s="12"/>
      <c r="P630" s="12"/>
      <c r="Q630" s="12"/>
    </row>
    <row r="631" spans="2:17" ht="12.75">
      <c r="B631" s="12"/>
      <c r="C631" s="12"/>
      <c r="D631" s="64"/>
      <c r="E631" s="12"/>
      <c r="F631" s="12"/>
      <c r="G631" s="12"/>
      <c r="H631" s="12"/>
      <c r="I631" s="12"/>
      <c r="J631" s="12"/>
      <c r="K631" s="12"/>
      <c r="L631" s="12"/>
      <c r="M631" s="12"/>
      <c r="N631" s="12"/>
      <c r="O631" s="12"/>
      <c r="P631" s="12"/>
      <c r="Q631" s="12"/>
    </row>
    <row r="632" spans="2:17" ht="12.75">
      <c r="B632" s="12"/>
      <c r="C632" s="12"/>
      <c r="D632" s="12"/>
      <c r="E632" s="12"/>
      <c r="F632" s="12"/>
      <c r="G632" s="12"/>
      <c r="H632" s="12"/>
      <c r="I632" s="12"/>
      <c r="J632" s="12"/>
      <c r="K632" s="12"/>
      <c r="L632" s="12"/>
      <c r="M632" s="12"/>
      <c r="N632" s="12"/>
      <c r="O632" s="12"/>
      <c r="P632" s="12"/>
      <c r="Q632" s="12"/>
    </row>
    <row r="633" spans="2:17" ht="12.75">
      <c r="B633" s="12"/>
      <c r="C633" s="12"/>
      <c r="D633" s="12"/>
      <c r="E633" s="12"/>
      <c r="F633" s="12"/>
      <c r="G633" s="12"/>
      <c r="H633" s="12"/>
      <c r="I633" s="12"/>
      <c r="J633" s="12"/>
      <c r="K633" s="12"/>
      <c r="L633" s="12"/>
      <c r="M633" s="12"/>
      <c r="N633" s="12"/>
      <c r="O633" s="12"/>
      <c r="P633" s="12"/>
      <c r="Q633" s="12"/>
    </row>
    <row r="634" spans="2:17" ht="12.75">
      <c r="B634" s="12"/>
      <c r="C634" s="12"/>
      <c r="D634" s="41"/>
      <c r="E634" s="12"/>
      <c r="F634" s="12"/>
      <c r="G634" s="12"/>
      <c r="H634" s="12"/>
      <c r="I634" s="12"/>
      <c r="J634" s="12"/>
      <c r="K634" s="12"/>
      <c r="L634" s="12"/>
      <c r="M634" s="12"/>
      <c r="N634" s="12"/>
      <c r="O634" s="12"/>
      <c r="P634" s="12"/>
      <c r="Q634" s="12"/>
    </row>
    <row r="635" spans="2:17" ht="12.75">
      <c r="B635" s="12"/>
      <c r="C635" s="12"/>
      <c r="D635" s="12"/>
      <c r="E635" s="12"/>
      <c r="F635" s="12"/>
      <c r="G635" s="12"/>
      <c r="H635" s="12"/>
      <c r="I635" s="12"/>
      <c r="J635" s="12"/>
      <c r="K635" s="12"/>
      <c r="L635" s="12"/>
      <c r="M635" s="12"/>
      <c r="N635" s="12"/>
      <c r="O635" s="12"/>
      <c r="P635" s="12"/>
      <c r="Q635" s="12"/>
    </row>
    <row r="636" spans="2:17" ht="12.75">
      <c r="B636" s="12"/>
      <c r="C636" s="12"/>
      <c r="D636" s="209"/>
      <c r="E636" s="209"/>
      <c r="F636" s="209"/>
      <c r="G636" s="209"/>
      <c r="H636" s="209"/>
      <c r="I636" s="209"/>
      <c r="J636" s="209"/>
      <c r="K636" s="209"/>
      <c r="L636" s="209"/>
      <c r="M636" s="209"/>
      <c r="N636" s="209"/>
      <c r="O636" s="209"/>
      <c r="P636" s="12"/>
      <c r="Q636" s="12"/>
    </row>
    <row r="637" spans="2:17" ht="12.75">
      <c r="B637" s="12"/>
      <c r="C637" s="12"/>
      <c r="D637" s="12"/>
      <c r="E637" s="12"/>
      <c r="F637" s="12"/>
      <c r="G637" s="12"/>
      <c r="H637" s="12"/>
      <c r="I637" s="12"/>
      <c r="J637" s="12"/>
      <c r="K637" s="12"/>
      <c r="L637" s="12"/>
      <c r="M637" s="12"/>
      <c r="N637" s="12"/>
      <c r="O637" s="12"/>
      <c r="P637" s="12"/>
      <c r="Q637" s="12"/>
    </row>
    <row r="638" spans="2:17" ht="12.75">
      <c r="B638" s="12"/>
      <c r="C638" s="12"/>
      <c r="D638" s="12"/>
      <c r="E638" s="12"/>
      <c r="F638" s="12"/>
      <c r="G638" s="12"/>
      <c r="H638" s="12"/>
      <c r="I638" s="12"/>
      <c r="J638" s="12"/>
      <c r="K638" s="12"/>
      <c r="L638" s="12"/>
      <c r="M638" s="12"/>
      <c r="N638" s="12"/>
      <c r="O638" s="12"/>
      <c r="P638" s="12"/>
      <c r="Q638" s="12"/>
    </row>
    <row r="639" spans="2:17" ht="12.75">
      <c r="B639" s="12"/>
      <c r="C639" s="12"/>
      <c r="D639" s="12"/>
      <c r="E639" s="12"/>
      <c r="F639" s="12"/>
      <c r="G639" s="12"/>
      <c r="H639" s="12"/>
      <c r="I639" s="12"/>
      <c r="J639" s="12"/>
      <c r="K639" s="12"/>
      <c r="L639" s="12"/>
      <c r="M639" s="12"/>
      <c r="N639" s="12"/>
      <c r="O639" s="12"/>
      <c r="P639" s="12"/>
      <c r="Q639" s="12"/>
    </row>
    <row r="640" spans="2:17" ht="12.75">
      <c r="B640" s="12"/>
      <c r="C640" s="12"/>
      <c r="D640" s="12"/>
      <c r="E640" s="12"/>
      <c r="F640" s="12"/>
      <c r="G640" s="12"/>
      <c r="H640" s="12"/>
      <c r="I640" s="12"/>
      <c r="J640" s="12"/>
      <c r="K640" s="12"/>
      <c r="L640" s="12"/>
      <c r="M640" s="12"/>
      <c r="N640" s="12"/>
      <c r="O640" s="12"/>
      <c r="P640" s="12"/>
      <c r="Q640" s="12"/>
    </row>
    <row r="641" spans="2:17" ht="12.75">
      <c r="B641" s="12"/>
      <c r="C641" s="12"/>
      <c r="D641" s="12"/>
      <c r="E641" s="12"/>
      <c r="F641" s="12"/>
      <c r="G641" s="12"/>
      <c r="H641" s="12"/>
      <c r="I641" s="12"/>
      <c r="J641" s="12"/>
      <c r="K641" s="12"/>
      <c r="L641" s="12"/>
      <c r="M641" s="12"/>
      <c r="N641" s="12"/>
      <c r="O641" s="12"/>
      <c r="P641" s="12"/>
      <c r="Q641" s="12"/>
    </row>
    <row r="642" spans="2:17" ht="12.75">
      <c r="B642" s="12"/>
      <c r="C642" s="12"/>
      <c r="D642" s="12"/>
      <c r="E642" s="12"/>
      <c r="F642" s="12"/>
      <c r="G642" s="12"/>
      <c r="H642" s="12"/>
      <c r="I642" s="12"/>
      <c r="J642" s="12"/>
      <c r="K642" s="12"/>
      <c r="L642" s="12"/>
      <c r="M642" s="12"/>
      <c r="N642" s="12"/>
      <c r="O642" s="12"/>
      <c r="P642" s="12"/>
      <c r="Q642" s="12"/>
    </row>
    <row r="643" spans="2:17" ht="12.75">
      <c r="B643" s="12"/>
      <c r="C643" s="12"/>
      <c r="D643" s="41"/>
      <c r="E643" s="12"/>
      <c r="F643" s="12"/>
      <c r="G643" s="12"/>
      <c r="H643" s="12"/>
      <c r="I643" s="12"/>
      <c r="J643" s="12"/>
      <c r="K643" s="12"/>
      <c r="L643" s="12"/>
      <c r="M643" s="12"/>
      <c r="N643" s="12"/>
      <c r="O643" s="12"/>
      <c r="P643" s="12"/>
      <c r="Q643" s="12"/>
    </row>
    <row r="644" spans="2:17" ht="12.75">
      <c r="B644" s="12"/>
      <c r="C644" s="12"/>
      <c r="D644" s="64"/>
      <c r="E644" s="12"/>
      <c r="F644" s="12"/>
      <c r="G644" s="12"/>
      <c r="H644" s="12"/>
      <c r="I644" s="12"/>
      <c r="J644" s="12"/>
      <c r="K644" s="12"/>
      <c r="L644" s="12"/>
      <c r="M644" s="12"/>
      <c r="N644" s="12"/>
      <c r="O644" s="12"/>
      <c r="P644" s="12"/>
      <c r="Q644" s="12"/>
    </row>
    <row r="645" spans="2:17" ht="12.75">
      <c r="B645" s="12"/>
      <c r="C645" s="12"/>
      <c r="D645" s="12"/>
      <c r="E645" s="12"/>
      <c r="F645" s="12"/>
      <c r="G645" s="12"/>
      <c r="H645" s="12"/>
      <c r="I645" s="12"/>
      <c r="J645" s="12"/>
      <c r="K645" s="12"/>
      <c r="L645" s="12"/>
      <c r="M645" s="12"/>
      <c r="N645" s="12"/>
      <c r="O645" s="12"/>
      <c r="P645" s="12"/>
      <c r="Q645" s="12"/>
    </row>
    <row r="646" spans="2:17" ht="12.75">
      <c r="B646" s="12"/>
      <c r="C646" s="12"/>
      <c r="D646" s="41"/>
      <c r="E646" s="12"/>
      <c r="F646" s="12"/>
      <c r="G646" s="12"/>
      <c r="H646" s="12"/>
      <c r="I646" s="12"/>
      <c r="J646" s="12"/>
      <c r="K646" s="12"/>
      <c r="L646" s="12"/>
      <c r="M646" s="12"/>
      <c r="N646" s="12"/>
      <c r="O646" s="12"/>
      <c r="P646" s="12"/>
      <c r="Q646" s="12"/>
    </row>
    <row r="647" spans="2:17" ht="12.75">
      <c r="B647" s="12"/>
      <c r="C647" s="12"/>
      <c r="D647" s="12"/>
      <c r="E647" s="12"/>
      <c r="F647" s="12"/>
      <c r="G647" s="12"/>
      <c r="H647" s="12"/>
      <c r="I647" s="12"/>
      <c r="J647" s="12"/>
      <c r="K647" s="12"/>
      <c r="L647" s="12"/>
      <c r="M647" s="12"/>
      <c r="N647" s="12"/>
      <c r="O647" s="12"/>
      <c r="P647" s="12"/>
      <c r="Q647" s="12"/>
    </row>
    <row r="648" spans="2:17" ht="12.75">
      <c r="B648" s="12"/>
      <c r="C648" s="12"/>
      <c r="D648" s="41"/>
      <c r="E648" s="12"/>
      <c r="F648" s="12"/>
      <c r="G648" s="12"/>
      <c r="H648" s="12"/>
      <c r="I648" s="12"/>
      <c r="J648" s="12"/>
      <c r="K648" s="12"/>
      <c r="L648" s="12"/>
      <c r="M648" s="12"/>
      <c r="N648" s="12"/>
      <c r="O648" s="12"/>
      <c r="P648" s="12"/>
      <c r="Q648" s="12"/>
    </row>
    <row r="649" spans="2:17" ht="12.75">
      <c r="B649" s="12"/>
      <c r="C649" s="12"/>
      <c r="D649" s="12"/>
      <c r="E649" s="12"/>
      <c r="F649" s="12"/>
      <c r="G649" s="12"/>
      <c r="H649" s="12"/>
      <c r="I649" s="12"/>
      <c r="J649" s="12"/>
      <c r="K649" s="12"/>
      <c r="L649" s="12"/>
      <c r="M649" s="12"/>
      <c r="N649" s="12"/>
      <c r="O649" s="12"/>
      <c r="P649" s="12"/>
      <c r="Q649" s="12"/>
    </row>
    <row r="650" spans="2:17" ht="77.25" customHeight="1">
      <c r="B650" s="12"/>
      <c r="C650" s="12"/>
      <c r="D650" s="213"/>
      <c r="E650" s="213"/>
      <c r="F650" s="213"/>
      <c r="G650" s="213"/>
      <c r="H650" s="213"/>
      <c r="I650" s="213"/>
      <c r="J650" s="213"/>
      <c r="K650" s="213"/>
      <c r="L650" s="213"/>
      <c r="M650" s="213"/>
      <c r="N650" s="213"/>
      <c r="O650" s="213"/>
      <c r="P650" s="12"/>
      <c r="Q650" s="12"/>
    </row>
    <row r="651" spans="2:17" ht="12.75">
      <c r="B651" s="12"/>
      <c r="C651" s="12"/>
      <c r="D651" s="12"/>
      <c r="E651" s="12"/>
      <c r="F651" s="12"/>
      <c r="G651" s="12"/>
      <c r="H651" s="12"/>
      <c r="I651" s="12"/>
      <c r="J651" s="12"/>
      <c r="K651" s="12"/>
      <c r="L651" s="12"/>
      <c r="M651" s="12"/>
      <c r="N651" s="12"/>
      <c r="O651" s="12"/>
      <c r="P651" s="12"/>
      <c r="Q651" s="12"/>
    </row>
    <row r="652" spans="2:17" ht="12.75">
      <c r="B652" s="12"/>
      <c r="C652" s="12"/>
      <c r="D652" s="12"/>
      <c r="E652" s="12"/>
      <c r="F652" s="12"/>
      <c r="G652" s="12"/>
      <c r="H652" s="12"/>
      <c r="I652" s="12"/>
      <c r="J652" s="12"/>
      <c r="K652" s="12"/>
      <c r="L652" s="12"/>
      <c r="M652" s="12"/>
      <c r="N652" s="12"/>
      <c r="O652" s="12"/>
      <c r="P652" s="12"/>
      <c r="Q652" s="12"/>
    </row>
    <row r="653" spans="2:17" ht="12.75">
      <c r="B653" s="12"/>
      <c r="C653" s="12"/>
      <c r="D653" s="12"/>
      <c r="E653" s="12"/>
      <c r="F653" s="12"/>
      <c r="G653" s="12"/>
      <c r="H653" s="12"/>
      <c r="I653" s="12"/>
      <c r="J653" s="12"/>
      <c r="K653" s="12"/>
      <c r="L653" s="12"/>
      <c r="M653" s="12"/>
      <c r="N653" s="12"/>
      <c r="O653" s="12"/>
      <c r="P653" s="12"/>
      <c r="Q653" s="12"/>
    </row>
    <row r="654" spans="2:17" ht="12.75">
      <c r="B654" s="12"/>
      <c r="C654" s="12"/>
      <c r="D654" s="12"/>
      <c r="E654" s="12"/>
      <c r="F654" s="12"/>
      <c r="G654" s="12"/>
      <c r="H654" s="12"/>
      <c r="I654" s="12"/>
      <c r="J654" s="12"/>
      <c r="K654" s="12"/>
      <c r="L654" s="12"/>
      <c r="M654" s="12"/>
      <c r="N654" s="12"/>
      <c r="O654" s="12"/>
      <c r="P654" s="12"/>
      <c r="Q654" s="12"/>
    </row>
    <row r="655" spans="2:17" ht="12.75">
      <c r="B655" s="12"/>
      <c r="C655" s="12"/>
      <c r="D655" s="12"/>
      <c r="E655" s="12"/>
      <c r="F655" s="12"/>
      <c r="G655" s="12"/>
      <c r="H655" s="12"/>
      <c r="I655" s="12"/>
      <c r="J655" s="12"/>
      <c r="K655" s="12"/>
      <c r="L655" s="12"/>
      <c r="M655" s="12"/>
      <c r="N655" s="12"/>
      <c r="O655" s="12"/>
      <c r="P655" s="12"/>
      <c r="Q655" s="12"/>
    </row>
    <row r="656" spans="2:17" ht="26.25" customHeight="1">
      <c r="B656" s="12"/>
      <c r="C656" s="12"/>
      <c r="D656" s="209"/>
      <c r="E656" s="209"/>
      <c r="F656" s="209"/>
      <c r="G656" s="209"/>
      <c r="H656" s="209"/>
      <c r="I656" s="209"/>
      <c r="J656" s="209"/>
      <c r="K656" s="209"/>
      <c r="L656" s="209"/>
      <c r="M656" s="209"/>
      <c r="N656" s="209"/>
      <c r="O656" s="209"/>
      <c r="P656" s="12"/>
      <c r="Q656" s="12"/>
    </row>
    <row r="657" spans="2:17" ht="12.75">
      <c r="B657" s="12"/>
      <c r="C657" s="12"/>
      <c r="D657" s="12"/>
      <c r="E657" s="12"/>
      <c r="F657" s="12"/>
      <c r="G657" s="12"/>
      <c r="H657" s="12"/>
      <c r="I657" s="12"/>
      <c r="J657" s="12"/>
      <c r="K657" s="12"/>
      <c r="L657" s="12"/>
      <c r="M657" s="12"/>
      <c r="N657" s="12"/>
      <c r="O657" s="12"/>
      <c r="P657" s="12"/>
      <c r="Q657" s="12"/>
    </row>
    <row r="658" spans="2:17" ht="12.75">
      <c r="B658" s="12"/>
      <c r="C658" s="12"/>
      <c r="D658" s="12"/>
      <c r="E658" s="12"/>
      <c r="F658" s="12"/>
      <c r="G658" s="12"/>
      <c r="H658" s="12"/>
      <c r="I658" s="12"/>
      <c r="J658" s="12"/>
      <c r="K658" s="12"/>
      <c r="L658" s="12"/>
      <c r="M658" s="12"/>
      <c r="N658" s="12"/>
      <c r="O658" s="12"/>
      <c r="P658" s="12"/>
      <c r="Q658" s="12"/>
    </row>
    <row r="659" spans="2:17" ht="12.75">
      <c r="B659" s="12"/>
      <c r="C659" s="12"/>
      <c r="D659" s="12"/>
      <c r="E659" s="12"/>
      <c r="F659" s="12"/>
      <c r="G659" s="12"/>
      <c r="H659" s="12"/>
      <c r="I659" s="12"/>
      <c r="J659" s="12"/>
      <c r="K659" s="12"/>
      <c r="L659" s="12"/>
      <c r="M659" s="12"/>
      <c r="N659" s="12"/>
      <c r="O659" s="12"/>
      <c r="P659" s="12"/>
      <c r="Q659" s="12"/>
    </row>
    <row r="660" spans="2:17" ht="12.75">
      <c r="B660" s="12"/>
      <c r="C660" s="12"/>
      <c r="D660" s="12"/>
      <c r="E660" s="12"/>
      <c r="F660" s="12"/>
      <c r="G660" s="12"/>
      <c r="H660" s="12"/>
      <c r="I660" s="12"/>
      <c r="J660" s="12"/>
      <c r="K660" s="12"/>
      <c r="L660" s="12"/>
      <c r="M660" s="12"/>
      <c r="N660" s="12"/>
      <c r="O660" s="12"/>
      <c r="P660" s="12"/>
      <c r="Q660" s="12"/>
    </row>
    <row r="661" spans="2:17" ht="12.75">
      <c r="B661" s="12"/>
      <c r="C661" s="12"/>
      <c r="D661" s="12"/>
      <c r="E661" s="12"/>
      <c r="F661" s="12"/>
      <c r="G661" s="12"/>
      <c r="H661" s="12"/>
      <c r="I661" s="12"/>
      <c r="J661" s="12"/>
      <c r="K661" s="12"/>
      <c r="L661" s="12"/>
      <c r="M661" s="12"/>
      <c r="N661" s="12"/>
      <c r="O661" s="12"/>
      <c r="P661" s="12"/>
      <c r="Q661" s="12"/>
    </row>
    <row r="662" spans="2:17" ht="12.75">
      <c r="B662" s="12"/>
      <c r="C662" s="12"/>
      <c r="D662" s="12"/>
      <c r="E662" s="12"/>
      <c r="F662" s="12"/>
      <c r="G662" s="12"/>
      <c r="H662" s="12"/>
      <c r="I662" s="12"/>
      <c r="J662" s="12"/>
      <c r="K662" s="12"/>
      <c r="L662" s="12"/>
      <c r="M662" s="76"/>
      <c r="N662" s="12"/>
      <c r="O662" s="77"/>
      <c r="P662" s="12"/>
      <c r="Q662" s="12"/>
    </row>
    <row r="663" spans="2:17" ht="12.75">
      <c r="B663" s="12"/>
      <c r="C663" s="12"/>
      <c r="D663" s="12"/>
      <c r="E663" s="12"/>
      <c r="F663" s="12"/>
      <c r="G663" s="12"/>
      <c r="H663" s="12"/>
      <c r="I663" s="12"/>
      <c r="J663" s="12"/>
      <c r="K663" s="12"/>
      <c r="L663" s="12"/>
      <c r="M663" s="75"/>
      <c r="N663" s="12"/>
      <c r="O663" s="29"/>
      <c r="P663" s="12"/>
      <c r="Q663" s="12"/>
    </row>
    <row r="664" spans="2:17" ht="39.75" customHeight="1">
      <c r="B664" s="12"/>
      <c r="C664" s="12"/>
      <c r="D664" s="209"/>
      <c r="E664" s="209"/>
      <c r="F664" s="209"/>
      <c r="G664" s="209"/>
      <c r="H664" s="209"/>
      <c r="I664" s="209"/>
      <c r="J664" s="209"/>
      <c r="K664" s="209"/>
      <c r="L664" s="12"/>
      <c r="M664" s="6"/>
      <c r="N664" s="6"/>
      <c r="O664" s="6"/>
      <c r="P664" s="12"/>
      <c r="Q664" s="12"/>
    </row>
    <row r="665" spans="2:17" ht="12.75">
      <c r="B665" s="12"/>
      <c r="C665" s="12"/>
      <c r="D665" s="12"/>
      <c r="E665" s="12"/>
      <c r="F665" s="12"/>
      <c r="G665" s="12"/>
      <c r="H665" s="12"/>
      <c r="I665" s="12"/>
      <c r="J665" s="12"/>
      <c r="K665" s="12"/>
      <c r="L665" s="12"/>
      <c r="M665" s="12"/>
      <c r="N665" s="12"/>
      <c r="O665" s="12"/>
      <c r="P665" s="12"/>
      <c r="Q665" s="12"/>
    </row>
    <row r="666" spans="2:17" ht="12.75">
      <c r="B666" s="12"/>
      <c r="C666" s="12"/>
      <c r="D666" s="12"/>
      <c r="E666" s="12"/>
      <c r="F666" s="12"/>
      <c r="G666" s="12"/>
      <c r="H666" s="12"/>
      <c r="I666" s="12"/>
      <c r="J666" s="12"/>
      <c r="K666" s="12"/>
      <c r="L666" s="12"/>
      <c r="M666" s="12"/>
      <c r="N666" s="12"/>
      <c r="O666" s="12"/>
      <c r="P666" s="12"/>
      <c r="Q666" s="12"/>
    </row>
    <row r="667" spans="2:17" ht="12.75">
      <c r="B667" s="12"/>
      <c r="C667" s="12"/>
      <c r="D667" s="12"/>
      <c r="E667" s="12"/>
      <c r="F667" s="12"/>
      <c r="G667" s="12"/>
      <c r="H667" s="12"/>
      <c r="I667" s="12"/>
      <c r="J667" s="12"/>
      <c r="K667" s="12"/>
      <c r="L667" s="12"/>
      <c r="M667" s="12"/>
      <c r="N667" s="12"/>
      <c r="O667" s="12"/>
      <c r="P667" s="12"/>
      <c r="Q667" s="12"/>
    </row>
    <row r="668" spans="2:17" ht="12.75">
      <c r="B668" s="12"/>
      <c r="C668" s="12"/>
      <c r="D668" s="12"/>
      <c r="E668" s="12"/>
      <c r="F668" s="12"/>
      <c r="G668" s="12"/>
      <c r="H668" s="12"/>
      <c r="I668" s="12"/>
      <c r="J668" s="12"/>
      <c r="K668" s="12"/>
      <c r="L668" s="12"/>
      <c r="M668" s="12"/>
      <c r="N668" s="12"/>
      <c r="O668" s="12"/>
      <c r="P668" s="12"/>
      <c r="Q668" s="12"/>
    </row>
    <row r="669" spans="2:17" ht="12.75">
      <c r="B669" s="12"/>
      <c r="C669" s="12"/>
      <c r="D669" s="12"/>
      <c r="E669" s="12"/>
      <c r="F669" s="12"/>
      <c r="G669" s="12"/>
      <c r="H669" s="12"/>
      <c r="I669" s="12"/>
      <c r="J669" s="12"/>
      <c r="K669" s="12"/>
      <c r="L669" s="12"/>
      <c r="M669" s="12"/>
      <c r="N669" s="12"/>
      <c r="O669" s="12"/>
      <c r="P669" s="12"/>
      <c r="Q669" s="12"/>
    </row>
    <row r="670" spans="2:17" ht="50.25" customHeight="1">
      <c r="B670" s="12"/>
      <c r="C670" s="12"/>
      <c r="D670" s="209"/>
      <c r="E670" s="209"/>
      <c r="F670" s="209"/>
      <c r="G670" s="209"/>
      <c r="H670" s="209"/>
      <c r="I670" s="209"/>
      <c r="J670" s="209"/>
      <c r="K670" s="209"/>
      <c r="L670" s="209"/>
      <c r="M670" s="209"/>
      <c r="N670" s="209"/>
      <c r="O670" s="209"/>
      <c r="P670" s="12"/>
      <c r="Q670" s="12"/>
    </row>
    <row r="671" spans="2:17" ht="12.75">
      <c r="B671" s="12"/>
      <c r="C671" s="12"/>
      <c r="D671" s="12"/>
      <c r="E671" s="12"/>
      <c r="F671" s="12"/>
      <c r="G671" s="12"/>
      <c r="H671" s="12"/>
      <c r="I671" s="12"/>
      <c r="J671" s="12"/>
      <c r="K671" s="12"/>
      <c r="L671" s="12"/>
      <c r="M671" s="12"/>
      <c r="N671" s="12"/>
      <c r="O671" s="12"/>
      <c r="P671" s="12"/>
      <c r="Q671" s="12"/>
    </row>
    <row r="672" spans="2:17" ht="12.75">
      <c r="B672" s="12"/>
      <c r="C672" s="12"/>
      <c r="D672" s="12"/>
      <c r="E672" s="12"/>
      <c r="F672" s="12"/>
      <c r="G672" s="12"/>
      <c r="H672" s="12"/>
      <c r="I672" s="12"/>
      <c r="J672" s="12"/>
      <c r="K672" s="12"/>
      <c r="L672" s="12"/>
      <c r="M672" s="12"/>
      <c r="N672" s="12"/>
      <c r="O672" s="12"/>
      <c r="P672" s="12"/>
      <c r="Q672" s="12"/>
    </row>
    <row r="673" spans="2:17" ht="12.75">
      <c r="B673" s="12"/>
      <c r="C673" s="12"/>
      <c r="D673" s="41"/>
      <c r="E673" s="12"/>
      <c r="F673" s="12"/>
      <c r="G673" s="12"/>
      <c r="H673" s="12"/>
      <c r="I673" s="12"/>
      <c r="J673" s="12"/>
      <c r="K673" s="12"/>
      <c r="L673" s="12"/>
      <c r="M673" s="12"/>
      <c r="N673" s="12"/>
      <c r="O673" s="12"/>
      <c r="P673" s="12"/>
      <c r="Q673" s="12"/>
    </row>
    <row r="674" spans="2:17" ht="12.75">
      <c r="B674" s="12"/>
      <c r="C674" s="12"/>
      <c r="D674" s="12"/>
      <c r="E674" s="12"/>
      <c r="F674" s="12"/>
      <c r="G674" s="12"/>
      <c r="H674" s="12"/>
      <c r="I674" s="12"/>
      <c r="J674" s="12"/>
      <c r="K674" s="12"/>
      <c r="L674" s="12"/>
      <c r="M674" s="12"/>
      <c r="N674" s="12"/>
      <c r="O674" s="12"/>
      <c r="P674" s="12"/>
      <c r="Q674" s="12"/>
    </row>
    <row r="675" spans="2:17" ht="12.75">
      <c r="B675" s="12"/>
      <c r="C675" s="12"/>
      <c r="D675" s="12"/>
      <c r="E675" s="12"/>
      <c r="F675" s="12"/>
      <c r="G675" s="12"/>
      <c r="H675" s="12"/>
      <c r="I675" s="12"/>
      <c r="J675" s="12"/>
      <c r="K675" s="12"/>
      <c r="L675" s="12"/>
      <c r="M675" s="12"/>
      <c r="N675" s="12"/>
      <c r="O675" s="12"/>
      <c r="P675" s="12"/>
      <c r="Q675" s="12"/>
    </row>
    <row r="676" spans="2:17" ht="12.75">
      <c r="B676" s="12"/>
      <c r="C676" s="12"/>
      <c r="D676" s="41"/>
      <c r="E676" s="12"/>
      <c r="F676" s="12"/>
      <c r="G676" s="12"/>
      <c r="H676" s="12"/>
      <c r="I676" s="12"/>
      <c r="J676" s="12"/>
      <c r="K676" s="12"/>
      <c r="L676" s="12"/>
      <c r="M676" s="12"/>
      <c r="N676" s="12"/>
      <c r="O676" s="12"/>
      <c r="P676" s="12"/>
      <c r="Q676" s="12"/>
    </row>
    <row r="677" spans="2:17" ht="12.75">
      <c r="B677" s="12"/>
      <c r="C677" s="12"/>
      <c r="D677" s="12"/>
      <c r="E677" s="12"/>
      <c r="F677" s="12"/>
      <c r="G677" s="12"/>
      <c r="H677" s="12"/>
      <c r="I677" s="12"/>
      <c r="J677" s="12"/>
      <c r="K677" s="12"/>
      <c r="L677" s="12"/>
      <c r="M677" s="12"/>
      <c r="N677" s="12"/>
      <c r="O677" s="12"/>
      <c r="P677" s="12"/>
      <c r="Q677" s="12"/>
    </row>
    <row r="678" spans="2:17" ht="12.75">
      <c r="B678" s="12"/>
      <c r="C678" s="12"/>
      <c r="D678" s="12"/>
      <c r="E678" s="12"/>
      <c r="F678" s="12"/>
      <c r="G678" s="12"/>
      <c r="H678" s="12"/>
      <c r="I678" s="12"/>
      <c r="J678" s="12"/>
      <c r="K678" s="12"/>
      <c r="L678" s="12"/>
      <c r="M678" s="12"/>
      <c r="N678" s="12"/>
      <c r="O678" s="12"/>
      <c r="P678" s="12"/>
      <c r="Q678" s="12"/>
    </row>
    <row r="679" spans="2:17" ht="12.75">
      <c r="B679" s="12"/>
      <c r="C679" s="12"/>
      <c r="D679" s="41"/>
      <c r="E679" s="12"/>
      <c r="F679" s="12"/>
      <c r="G679" s="12"/>
      <c r="H679" s="12"/>
      <c r="I679" s="12"/>
      <c r="J679" s="12"/>
      <c r="K679" s="12"/>
      <c r="L679" s="12"/>
      <c r="M679" s="12"/>
      <c r="N679" s="12"/>
      <c r="O679" s="12"/>
      <c r="P679" s="12"/>
      <c r="Q679" s="12"/>
    </row>
    <row r="680" spans="2:17" ht="12.75">
      <c r="B680" s="12"/>
      <c r="C680" s="12"/>
      <c r="D680" s="12"/>
      <c r="E680" s="12"/>
      <c r="F680" s="12"/>
      <c r="G680" s="12"/>
      <c r="H680" s="12"/>
      <c r="I680" s="12"/>
      <c r="J680" s="12"/>
      <c r="K680" s="12"/>
      <c r="L680" s="12"/>
      <c r="M680" s="12"/>
      <c r="N680" s="12"/>
      <c r="O680" s="12"/>
      <c r="P680" s="12"/>
      <c r="Q680" s="12"/>
    </row>
    <row r="681" spans="2:17" ht="12.75">
      <c r="B681" s="12"/>
      <c r="C681" s="12"/>
      <c r="D681" s="12"/>
      <c r="E681" s="12"/>
      <c r="F681" s="12"/>
      <c r="G681" s="12"/>
      <c r="H681" s="12"/>
      <c r="I681" s="12"/>
      <c r="J681" s="12"/>
      <c r="K681" s="12"/>
      <c r="L681" s="12"/>
      <c r="M681" s="12"/>
      <c r="N681" s="12"/>
      <c r="O681" s="12"/>
      <c r="P681" s="12"/>
      <c r="Q681" s="12"/>
    </row>
    <row r="682" spans="2:17" ht="12.75">
      <c r="B682" s="12"/>
      <c r="C682" s="12"/>
      <c r="D682" s="12"/>
      <c r="E682" s="12"/>
      <c r="F682" s="12"/>
      <c r="G682" s="12"/>
      <c r="H682" s="12"/>
      <c r="I682" s="12"/>
      <c r="J682" s="12"/>
      <c r="K682" s="12"/>
      <c r="L682" s="12"/>
      <c r="M682" s="12"/>
      <c r="N682" s="12"/>
      <c r="O682" s="12"/>
      <c r="P682" s="12"/>
      <c r="Q682" s="12"/>
    </row>
    <row r="683" spans="2:17" ht="12.75">
      <c r="B683" s="12"/>
      <c r="C683" s="12"/>
      <c r="D683" s="12"/>
      <c r="E683" s="12"/>
      <c r="F683" s="12"/>
      <c r="G683" s="12"/>
      <c r="H683" s="12"/>
      <c r="I683" s="12"/>
      <c r="J683" s="12"/>
      <c r="K683" s="12"/>
      <c r="L683" s="12"/>
      <c r="M683" s="12"/>
      <c r="N683" s="12"/>
      <c r="O683" s="12"/>
      <c r="P683" s="12"/>
      <c r="Q683" s="12"/>
    </row>
    <row r="684" spans="2:17" ht="12.75">
      <c r="B684" s="12"/>
      <c r="C684" s="12"/>
      <c r="D684" s="41"/>
      <c r="E684" s="12"/>
      <c r="F684" s="12"/>
      <c r="G684" s="12"/>
      <c r="H684" s="12"/>
      <c r="I684" s="12"/>
      <c r="J684" s="12"/>
      <c r="K684" s="12"/>
      <c r="L684" s="12"/>
      <c r="M684" s="12"/>
      <c r="N684" s="12"/>
      <c r="O684" s="12"/>
      <c r="P684" s="12"/>
      <c r="Q684" s="12"/>
    </row>
    <row r="685" spans="2:17" ht="12.75">
      <c r="B685" s="12"/>
      <c r="C685" s="12"/>
      <c r="D685" s="64"/>
      <c r="E685" s="12"/>
      <c r="F685" s="12"/>
      <c r="G685" s="12"/>
      <c r="H685" s="12"/>
      <c r="I685" s="12"/>
      <c r="J685" s="12"/>
      <c r="K685" s="12"/>
      <c r="L685" s="12"/>
      <c r="M685" s="12"/>
      <c r="N685" s="12"/>
      <c r="O685" s="12"/>
      <c r="P685" s="12"/>
      <c r="Q685" s="12"/>
    </row>
    <row r="686" spans="2:17" ht="12.75">
      <c r="B686" s="12"/>
      <c r="C686" s="12"/>
      <c r="D686" s="12"/>
      <c r="E686" s="12"/>
      <c r="F686" s="12"/>
      <c r="G686" s="12"/>
      <c r="H686" s="12"/>
      <c r="I686" s="12"/>
      <c r="J686" s="12"/>
      <c r="K686" s="12"/>
      <c r="L686" s="12"/>
      <c r="M686" s="12"/>
      <c r="N686" s="12"/>
      <c r="O686" s="12"/>
      <c r="P686" s="12"/>
      <c r="Q686" s="12"/>
    </row>
    <row r="687" spans="2:17" ht="12.75">
      <c r="B687" s="12"/>
      <c r="C687" s="12"/>
      <c r="D687" s="41"/>
      <c r="E687" s="12"/>
      <c r="F687" s="12"/>
      <c r="G687" s="12"/>
      <c r="H687" s="12"/>
      <c r="I687" s="12"/>
      <c r="J687" s="12"/>
      <c r="K687" s="12"/>
      <c r="L687" s="12"/>
      <c r="M687" s="12"/>
      <c r="N687" s="12"/>
      <c r="O687" s="12"/>
      <c r="P687" s="12"/>
      <c r="Q687" s="12"/>
    </row>
    <row r="688" spans="2:17" ht="12.75">
      <c r="B688" s="12"/>
      <c r="C688" s="12"/>
      <c r="D688" s="12"/>
      <c r="E688" s="12"/>
      <c r="F688" s="12"/>
      <c r="G688" s="12"/>
      <c r="H688" s="12"/>
      <c r="I688" s="12"/>
      <c r="J688" s="12"/>
      <c r="K688" s="12"/>
      <c r="L688" s="12"/>
      <c r="M688" s="12"/>
      <c r="N688" s="12"/>
      <c r="O688" s="12"/>
      <c r="P688" s="12"/>
      <c r="Q688" s="12"/>
    </row>
    <row r="689" spans="2:17" ht="63" customHeight="1">
      <c r="B689" s="12"/>
      <c r="C689" s="12"/>
      <c r="D689" s="209"/>
      <c r="E689" s="209"/>
      <c r="F689" s="209"/>
      <c r="G689" s="209"/>
      <c r="H689" s="209"/>
      <c r="I689" s="209"/>
      <c r="J689" s="209"/>
      <c r="K689" s="209"/>
      <c r="L689" s="209"/>
      <c r="M689" s="209"/>
      <c r="N689" s="209"/>
      <c r="O689" s="209"/>
      <c r="P689" s="12"/>
      <c r="Q689" s="12"/>
    </row>
    <row r="690" spans="2:17" ht="12.75">
      <c r="B690" s="12"/>
      <c r="C690" s="12"/>
      <c r="D690" s="12"/>
      <c r="E690" s="12"/>
      <c r="F690" s="12"/>
      <c r="G690" s="12"/>
      <c r="H690" s="12"/>
      <c r="I690" s="12"/>
      <c r="J690" s="12"/>
      <c r="K690" s="12"/>
      <c r="L690" s="12"/>
      <c r="M690" s="12"/>
      <c r="N690" s="12"/>
      <c r="O690" s="12"/>
      <c r="P690" s="12"/>
      <c r="Q690" s="12"/>
    </row>
    <row r="691" spans="2:17" ht="12.75">
      <c r="B691" s="12"/>
      <c r="C691" s="12"/>
      <c r="D691" s="41"/>
      <c r="E691" s="12"/>
      <c r="F691" s="12"/>
      <c r="G691" s="12"/>
      <c r="H691" s="12"/>
      <c r="I691" s="12"/>
      <c r="J691" s="12"/>
      <c r="K691" s="12"/>
      <c r="L691" s="12"/>
      <c r="M691" s="12"/>
      <c r="N691" s="12"/>
      <c r="O691" s="12"/>
      <c r="P691" s="12"/>
      <c r="Q691" s="12"/>
    </row>
    <row r="692" spans="2:17" ht="12.75">
      <c r="B692" s="12"/>
      <c r="C692" s="12"/>
      <c r="D692" s="12"/>
      <c r="E692" s="12"/>
      <c r="F692" s="12"/>
      <c r="G692" s="12"/>
      <c r="H692" s="12"/>
      <c r="I692" s="12"/>
      <c r="J692" s="12"/>
      <c r="K692" s="12"/>
      <c r="L692" s="12"/>
      <c r="M692" s="12"/>
      <c r="N692" s="12"/>
      <c r="O692" s="12"/>
      <c r="P692" s="12"/>
      <c r="Q692" s="12"/>
    </row>
    <row r="693" spans="2:17" ht="12.75">
      <c r="B693" s="12"/>
      <c r="C693" s="12"/>
      <c r="D693" s="12"/>
      <c r="E693" s="12"/>
      <c r="F693" s="12"/>
      <c r="G693" s="12"/>
      <c r="H693" s="12"/>
      <c r="I693" s="12"/>
      <c r="J693" s="12"/>
      <c r="K693" s="12"/>
      <c r="L693" s="12"/>
      <c r="M693" s="12"/>
      <c r="N693" s="12"/>
      <c r="O693" s="12"/>
      <c r="P693" s="12"/>
      <c r="Q693" s="12"/>
    </row>
    <row r="694" spans="2:17" ht="12.75">
      <c r="B694" s="12"/>
      <c r="C694" s="12"/>
      <c r="D694" s="12"/>
      <c r="E694" s="12"/>
      <c r="F694" s="12"/>
      <c r="G694" s="12"/>
      <c r="H694" s="12"/>
      <c r="I694" s="12"/>
      <c r="J694" s="12"/>
      <c r="K694" s="12"/>
      <c r="L694" s="12"/>
      <c r="M694" s="12"/>
      <c r="N694" s="12"/>
      <c r="O694" s="12"/>
      <c r="P694" s="12"/>
      <c r="Q694" s="12"/>
    </row>
    <row r="695" spans="2:17" ht="12.75">
      <c r="B695" s="12"/>
      <c r="C695" s="12"/>
      <c r="D695" s="12"/>
      <c r="E695" s="12"/>
      <c r="F695" s="12"/>
      <c r="G695" s="12"/>
      <c r="H695" s="12"/>
      <c r="I695" s="12"/>
      <c r="J695" s="12"/>
      <c r="K695" s="12"/>
      <c r="L695" s="12"/>
      <c r="M695" s="12"/>
      <c r="N695" s="12"/>
      <c r="O695" s="12"/>
      <c r="P695" s="12"/>
      <c r="Q695" s="12"/>
    </row>
    <row r="696" spans="2:17" ht="12.75">
      <c r="B696" s="12"/>
      <c r="C696" s="12"/>
      <c r="D696" s="12"/>
      <c r="E696" s="12"/>
      <c r="F696" s="12"/>
      <c r="G696" s="12"/>
      <c r="H696" s="12"/>
      <c r="I696" s="12"/>
      <c r="J696" s="12"/>
      <c r="K696" s="12"/>
      <c r="L696" s="12"/>
      <c r="M696" s="12"/>
      <c r="N696" s="12"/>
      <c r="O696" s="12"/>
      <c r="P696" s="12"/>
      <c r="Q696" s="12"/>
    </row>
    <row r="697" spans="2:17" ht="12.75">
      <c r="B697" s="12"/>
      <c r="C697" s="12"/>
      <c r="D697" s="12"/>
      <c r="E697" s="12"/>
      <c r="F697" s="12"/>
      <c r="G697" s="12"/>
      <c r="H697" s="12"/>
      <c r="I697" s="12"/>
      <c r="J697" s="12"/>
      <c r="K697" s="12"/>
      <c r="L697" s="12"/>
      <c r="M697" s="12"/>
      <c r="N697" s="12"/>
      <c r="O697" s="12"/>
      <c r="P697" s="12"/>
      <c r="Q697" s="12"/>
    </row>
    <row r="698" spans="2:17" ht="12.75">
      <c r="B698" s="12"/>
      <c r="C698" s="12"/>
      <c r="D698" s="12"/>
      <c r="E698" s="12"/>
      <c r="F698" s="12"/>
      <c r="G698" s="12"/>
      <c r="H698" s="12"/>
      <c r="I698" s="12"/>
      <c r="J698" s="12"/>
      <c r="K698" s="12"/>
      <c r="L698" s="12"/>
      <c r="M698" s="12"/>
      <c r="N698" s="12"/>
      <c r="O698" s="12"/>
      <c r="P698" s="12"/>
      <c r="Q698" s="12"/>
    </row>
    <row r="699" spans="2:17" ht="12.75">
      <c r="B699" s="12"/>
      <c r="C699" s="12"/>
      <c r="D699" s="12"/>
      <c r="E699" s="12"/>
      <c r="F699" s="12"/>
      <c r="G699" s="12"/>
      <c r="H699" s="12"/>
      <c r="I699" s="12"/>
      <c r="J699" s="12"/>
      <c r="K699" s="12"/>
      <c r="L699" s="12"/>
      <c r="M699" s="12"/>
      <c r="N699" s="12"/>
      <c r="O699" s="12"/>
      <c r="P699" s="12"/>
      <c r="Q699" s="12"/>
    </row>
    <row r="700" spans="2:17" ht="12.75">
      <c r="B700" s="12"/>
      <c r="C700" s="12"/>
      <c r="D700" s="12"/>
      <c r="E700" s="12"/>
      <c r="F700" s="12"/>
      <c r="G700" s="12"/>
      <c r="H700" s="12"/>
      <c r="I700" s="12"/>
      <c r="J700" s="12"/>
      <c r="K700" s="12"/>
      <c r="L700" s="12"/>
      <c r="M700" s="12"/>
      <c r="N700" s="12"/>
      <c r="O700" s="12"/>
      <c r="P700" s="12"/>
      <c r="Q700" s="12"/>
    </row>
    <row r="701" spans="2:17" ht="12.75">
      <c r="B701" s="12"/>
      <c r="C701" s="12"/>
      <c r="D701" s="12"/>
      <c r="E701" s="12"/>
      <c r="F701" s="12"/>
      <c r="G701" s="12"/>
      <c r="H701" s="12"/>
      <c r="I701" s="12"/>
      <c r="J701" s="12"/>
      <c r="K701" s="12"/>
      <c r="L701" s="12"/>
      <c r="M701" s="12"/>
      <c r="N701" s="12"/>
      <c r="O701" s="12"/>
      <c r="P701" s="12"/>
      <c r="Q701" s="12"/>
    </row>
    <row r="702" spans="2:17" ht="12.75">
      <c r="B702" s="12"/>
      <c r="C702" s="12"/>
      <c r="D702" s="12"/>
      <c r="E702" s="12"/>
      <c r="F702" s="12"/>
      <c r="G702" s="12"/>
      <c r="H702" s="12"/>
      <c r="I702" s="12"/>
      <c r="J702" s="12"/>
      <c r="K702" s="12"/>
      <c r="L702" s="12"/>
      <c r="M702" s="12"/>
      <c r="N702" s="12"/>
      <c r="O702" s="12"/>
      <c r="P702" s="12"/>
      <c r="Q702" s="12"/>
    </row>
    <row r="703" spans="2:17" ht="12.75">
      <c r="B703" s="12"/>
      <c r="C703" s="12"/>
      <c r="D703" s="12"/>
      <c r="E703" s="12"/>
      <c r="F703" s="12"/>
      <c r="G703" s="12"/>
      <c r="H703" s="12"/>
      <c r="I703" s="12"/>
      <c r="J703" s="12"/>
      <c r="K703" s="12"/>
      <c r="L703" s="12"/>
      <c r="M703" s="12"/>
      <c r="N703" s="12"/>
      <c r="O703" s="12"/>
      <c r="P703" s="12"/>
      <c r="Q703" s="12"/>
    </row>
    <row r="704" spans="2:17" ht="12.75">
      <c r="B704" s="12"/>
      <c r="C704" s="12"/>
      <c r="D704" s="12"/>
      <c r="E704" s="12"/>
      <c r="F704" s="12"/>
      <c r="G704" s="12"/>
      <c r="H704" s="12"/>
      <c r="I704" s="12"/>
      <c r="J704" s="12"/>
      <c r="K704" s="12"/>
      <c r="L704" s="12"/>
      <c r="M704" s="12"/>
      <c r="N704" s="12"/>
      <c r="O704" s="12"/>
      <c r="P704" s="12"/>
      <c r="Q704" s="12"/>
    </row>
    <row r="705" spans="2:17" ht="12.75">
      <c r="B705" s="12"/>
      <c r="C705" s="12"/>
      <c r="D705" s="12"/>
      <c r="E705" s="12"/>
      <c r="F705" s="12"/>
      <c r="G705" s="12"/>
      <c r="H705" s="12"/>
      <c r="I705" s="12"/>
      <c r="J705" s="12"/>
      <c r="K705" s="12"/>
      <c r="L705" s="12"/>
      <c r="M705" s="12"/>
      <c r="N705" s="12"/>
      <c r="O705" s="12"/>
      <c r="P705" s="12"/>
      <c r="Q705" s="12"/>
    </row>
    <row r="706" spans="2:17" ht="12.75">
      <c r="B706" s="12"/>
      <c r="C706" s="12"/>
      <c r="D706" s="12"/>
      <c r="E706" s="12"/>
      <c r="F706" s="12"/>
      <c r="G706" s="12"/>
      <c r="H706" s="12"/>
      <c r="I706" s="12"/>
      <c r="J706" s="12"/>
      <c r="K706" s="12"/>
      <c r="L706" s="12"/>
      <c r="M706" s="12"/>
      <c r="N706" s="12"/>
      <c r="O706" s="12"/>
      <c r="P706" s="12"/>
      <c r="Q706" s="12"/>
    </row>
    <row r="707" spans="2:17" ht="12.75">
      <c r="B707" s="12"/>
      <c r="C707" s="12"/>
      <c r="D707" s="12"/>
      <c r="E707" s="12"/>
      <c r="F707" s="12"/>
      <c r="G707" s="12"/>
      <c r="H707" s="12"/>
      <c r="I707" s="12"/>
      <c r="J707" s="12"/>
      <c r="K707" s="12"/>
      <c r="L707" s="12"/>
      <c r="M707" s="12"/>
      <c r="N707" s="12"/>
      <c r="O707" s="12"/>
      <c r="P707" s="12"/>
      <c r="Q707" s="12"/>
    </row>
    <row r="708" spans="2:17" ht="12.75">
      <c r="B708" s="12"/>
      <c r="C708" s="12"/>
      <c r="D708" s="12"/>
      <c r="E708" s="12"/>
      <c r="F708" s="12"/>
      <c r="G708" s="12"/>
      <c r="H708" s="12"/>
      <c r="I708" s="12"/>
      <c r="J708" s="12"/>
      <c r="K708" s="12"/>
      <c r="L708" s="12"/>
      <c r="M708" s="12"/>
      <c r="N708" s="12"/>
      <c r="O708" s="12"/>
      <c r="P708" s="12"/>
      <c r="Q708" s="12"/>
    </row>
    <row r="709" spans="2:17" ht="12.75">
      <c r="B709" s="12"/>
      <c r="C709" s="12"/>
      <c r="D709" s="12"/>
      <c r="E709" s="12"/>
      <c r="F709" s="12"/>
      <c r="G709" s="12"/>
      <c r="H709" s="12"/>
      <c r="I709" s="12"/>
      <c r="J709" s="12"/>
      <c r="K709" s="12"/>
      <c r="L709" s="12"/>
      <c r="M709" s="12"/>
      <c r="N709" s="12"/>
      <c r="O709" s="12"/>
      <c r="P709" s="12"/>
      <c r="Q709" s="12"/>
    </row>
    <row r="710" spans="2:17" ht="12.75">
      <c r="B710" s="12"/>
      <c r="C710" s="12"/>
      <c r="D710" s="12"/>
      <c r="E710" s="12"/>
      <c r="F710" s="12"/>
      <c r="G710" s="12"/>
      <c r="H710" s="12"/>
      <c r="I710" s="12"/>
      <c r="J710" s="12"/>
      <c r="K710" s="12"/>
      <c r="L710" s="12"/>
      <c r="M710" s="12"/>
      <c r="N710" s="12"/>
      <c r="O710" s="12"/>
      <c r="P710" s="12"/>
      <c r="Q710" s="12"/>
    </row>
    <row r="711" spans="2:17" ht="12.75">
      <c r="B711" s="12"/>
      <c r="C711" s="12"/>
      <c r="D711" s="12"/>
      <c r="E711" s="12"/>
      <c r="F711" s="12"/>
      <c r="G711" s="12"/>
      <c r="H711" s="12"/>
      <c r="I711" s="12"/>
      <c r="J711" s="12"/>
      <c r="K711" s="12"/>
      <c r="L711" s="12"/>
      <c r="M711" s="12"/>
      <c r="N711" s="12"/>
      <c r="O711" s="12"/>
      <c r="P711" s="12"/>
      <c r="Q711" s="12"/>
    </row>
    <row r="712" spans="2:17" ht="12.75">
      <c r="B712" s="12"/>
      <c r="C712" s="12"/>
      <c r="D712" s="12"/>
      <c r="E712" s="12"/>
      <c r="F712" s="12"/>
      <c r="G712" s="12"/>
      <c r="H712" s="12"/>
      <c r="I712" s="12"/>
      <c r="J712" s="12"/>
      <c r="K712" s="12"/>
      <c r="L712" s="12"/>
      <c r="M712" s="12"/>
      <c r="N712" s="12"/>
      <c r="O712" s="12"/>
      <c r="P712" s="12"/>
      <c r="Q712" s="12"/>
    </row>
    <row r="713" spans="2:17" ht="12.75">
      <c r="B713" s="12"/>
      <c r="C713" s="12"/>
      <c r="D713" s="12"/>
      <c r="E713" s="12"/>
      <c r="F713" s="12"/>
      <c r="G713" s="12"/>
      <c r="H713" s="12"/>
      <c r="I713" s="12"/>
      <c r="J713" s="12"/>
      <c r="K713" s="12"/>
      <c r="L713" s="12"/>
      <c r="M713" s="12"/>
      <c r="N713" s="12"/>
      <c r="O713" s="12"/>
      <c r="P713" s="12"/>
      <c r="Q713" s="12"/>
    </row>
    <row r="714" spans="2:17" ht="12.75">
      <c r="B714" s="12"/>
      <c r="C714" s="12"/>
      <c r="D714" s="12"/>
      <c r="E714" s="12"/>
      <c r="F714" s="12"/>
      <c r="G714" s="12"/>
      <c r="H714" s="12"/>
      <c r="I714" s="12"/>
      <c r="J714" s="12"/>
      <c r="K714" s="12"/>
      <c r="L714" s="12"/>
      <c r="M714" s="12"/>
      <c r="N714" s="12"/>
      <c r="O714" s="12"/>
      <c r="P714" s="12"/>
      <c r="Q714" s="12"/>
    </row>
    <row r="715" spans="2:17" ht="12.75">
      <c r="B715" s="12"/>
      <c r="C715" s="12"/>
      <c r="D715" s="12"/>
      <c r="E715" s="12"/>
      <c r="F715" s="12"/>
      <c r="G715" s="12"/>
      <c r="H715" s="12"/>
      <c r="I715" s="12"/>
      <c r="J715" s="12"/>
      <c r="K715" s="12"/>
      <c r="L715" s="12"/>
      <c r="M715" s="12"/>
      <c r="N715" s="12"/>
      <c r="O715" s="12"/>
      <c r="P715" s="12"/>
      <c r="Q715" s="12"/>
    </row>
    <row r="716" spans="2:17" ht="12.75">
      <c r="B716" s="12"/>
      <c r="C716" s="12"/>
      <c r="D716" s="12"/>
      <c r="E716" s="12"/>
      <c r="F716" s="12"/>
      <c r="G716" s="12"/>
      <c r="H716" s="12"/>
      <c r="I716" s="12"/>
      <c r="J716" s="12"/>
      <c r="K716" s="12"/>
      <c r="L716" s="12"/>
      <c r="M716" s="12"/>
      <c r="N716" s="12"/>
      <c r="O716" s="12"/>
      <c r="P716" s="12"/>
      <c r="Q716" s="12"/>
    </row>
    <row r="717" spans="2:17" ht="12.75">
      <c r="B717" s="12"/>
      <c r="C717" s="12"/>
      <c r="D717" s="12"/>
      <c r="E717" s="12"/>
      <c r="F717" s="12"/>
      <c r="G717" s="12"/>
      <c r="H717" s="12"/>
      <c r="I717" s="12"/>
      <c r="J717" s="12"/>
      <c r="K717" s="12"/>
      <c r="L717" s="12"/>
      <c r="M717" s="12"/>
      <c r="N717" s="12"/>
      <c r="O717" s="12"/>
      <c r="P717" s="12"/>
      <c r="Q717" s="12"/>
    </row>
    <row r="718" spans="2:17" ht="12.75">
      <c r="B718" s="12"/>
      <c r="C718" s="12"/>
      <c r="D718" s="12"/>
      <c r="E718" s="12"/>
      <c r="F718" s="12"/>
      <c r="G718" s="12"/>
      <c r="H718" s="12"/>
      <c r="I718" s="12"/>
      <c r="J718" s="12"/>
      <c r="K718" s="12"/>
      <c r="L718" s="12"/>
      <c r="M718" s="12"/>
      <c r="N718" s="12"/>
      <c r="O718" s="12"/>
      <c r="P718" s="12"/>
      <c r="Q718" s="12"/>
    </row>
    <row r="719" spans="2:17" ht="12.75">
      <c r="B719" s="12"/>
      <c r="C719" s="12"/>
      <c r="D719" s="12"/>
      <c r="E719" s="12"/>
      <c r="F719" s="12"/>
      <c r="G719" s="12"/>
      <c r="H719" s="12"/>
      <c r="I719" s="12"/>
      <c r="J719" s="12"/>
      <c r="K719" s="12"/>
      <c r="L719" s="12"/>
      <c r="M719" s="12"/>
      <c r="N719" s="12"/>
      <c r="O719" s="12"/>
      <c r="P719" s="12"/>
      <c r="Q719" s="12"/>
    </row>
    <row r="720" spans="2:17" ht="12.75">
      <c r="B720" s="12"/>
      <c r="C720" s="12"/>
      <c r="D720" s="12"/>
      <c r="E720" s="12"/>
      <c r="F720" s="12"/>
      <c r="G720" s="12"/>
      <c r="H720" s="12"/>
      <c r="I720" s="12"/>
      <c r="J720" s="12"/>
      <c r="K720" s="12"/>
      <c r="L720" s="12"/>
      <c r="M720" s="12"/>
      <c r="N720" s="12"/>
      <c r="O720" s="12"/>
      <c r="P720" s="12"/>
      <c r="Q720" s="12"/>
    </row>
    <row r="721" spans="2:17" ht="12.75">
      <c r="B721" s="12"/>
      <c r="C721" s="12"/>
      <c r="D721" s="12"/>
      <c r="E721" s="12"/>
      <c r="F721" s="12"/>
      <c r="G721" s="12"/>
      <c r="H721" s="12"/>
      <c r="I721" s="12"/>
      <c r="J721" s="12"/>
      <c r="K721" s="12"/>
      <c r="L721" s="12"/>
      <c r="M721" s="12"/>
      <c r="N721" s="12"/>
      <c r="O721" s="12"/>
      <c r="P721" s="12"/>
      <c r="Q721" s="12"/>
    </row>
    <row r="722" spans="2:17" ht="12.75">
      <c r="B722" s="12"/>
      <c r="C722" s="12"/>
      <c r="D722" s="12"/>
      <c r="E722" s="12"/>
      <c r="F722" s="12"/>
      <c r="G722" s="12"/>
      <c r="H722" s="12"/>
      <c r="I722" s="12"/>
      <c r="J722" s="12"/>
      <c r="K722" s="12"/>
      <c r="L722" s="12"/>
      <c r="M722" s="12"/>
      <c r="N722" s="12"/>
      <c r="O722" s="12"/>
      <c r="P722" s="12"/>
      <c r="Q722" s="12"/>
    </row>
    <row r="723" spans="2:17" ht="12.75">
      <c r="B723" s="12"/>
      <c r="C723" s="12"/>
      <c r="D723" s="12"/>
      <c r="E723" s="12"/>
      <c r="F723" s="12"/>
      <c r="G723" s="12"/>
      <c r="H723" s="12"/>
      <c r="I723" s="12"/>
      <c r="J723" s="12"/>
      <c r="K723" s="12"/>
      <c r="L723" s="12"/>
      <c r="M723" s="12"/>
      <c r="N723" s="12"/>
      <c r="O723" s="12"/>
      <c r="P723" s="12"/>
      <c r="Q723" s="12"/>
    </row>
    <row r="724" spans="2:17" ht="12.75">
      <c r="B724" s="12"/>
      <c r="C724" s="12"/>
      <c r="D724" s="12"/>
      <c r="E724" s="12"/>
      <c r="F724" s="12"/>
      <c r="G724" s="12"/>
      <c r="H724" s="12"/>
      <c r="I724" s="12"/>
      <c r="J724" s="12"/>
      <c r="K724" s="12"/>
      <c r="L724" s="12"/>
      <c r="M724" s="12"/>
      <c r="N724" s="12"/>
      <c r="O724" s="12"/>
      <c r="P724" s="12"/>
      <c r="Q724" s="12"/>
    </row>
    <row r="725" spans="2:17" ht="12.75">
      <c r="B725" s="12"/>
      <c r="C725" s="12"/>
      <c r="D725" s="12"/>
      <c r="E725" s="12"/>
      <c r="F725" s="12"/>
      <c r="G725" s="12"/>
      <c r="H725" s="12"/>
      <c r="I725" s="12"/>
      <c r="J725" s="12"/>
      <c r="K725" s="12"/>
      <c r="L725" s="12"/>
      <c r="M725" s="12"/>
      <c r="N725" s="12"/>
      <c r="O725" s="12"/>
      <c r="P725" s="12"/>
      <c r="Q725" s="12"/>
    </row>
    <row r="726" spans="2:17" ht="12.75">
      <c r="B726" s="12"/>
      <c r="C726" s="12"/>
      <c r="D726" s="12"/>
      <c r="E726" s="12"/>
      <c r="F726" s="12"/>
      <c r="G726" s="12"/>
      <c r="H726" s="12"/>
      <c r="I726" s="12"/>
      <c r="J726" s="12"/>
      <c r="K726" s="12"/>
      <c r="L726" s="12"/>
      <c r="M726" s="12"/>
      <c r="N726" s="12"/>
      <c r="O726" s="12"/>
      <c r="P726" s="12"/>
      <c r="Q726" s="12"/>
    </row>
    <row r="727" spans="2:17" ht="12.75">
      <c r="B727" s="12"/>
      <c r="C727" s="12"/>
      <c r="D727" s="12"/>
      <c r="E727" s="12"/>
      <c r="F727" s="12"/>
      <c r="G727" s="12"/>
      <c r="H727" s="12"/>
      <c r="I727" s="12"/>
      <c r="J727" s="12"/>
      <c r="K727" s="12"/>
      <c r="L727" s="12"/>
      <c r="M727" s="12"/>
      <c r="N727" s="12"/>
      <c r="O727" s="12"/>
      <c r="P727" s="12"/>
      <c r="Q727" s="12"/>
    </row>
    <row r="728" spans="2:17" ht="12.75">
      <c r="B728" s="12"/>
      <c r="C728" s="12"/>
      <c r="D728" s="12"/>
      <c r="E728" s="12"/>
      <c r="F728" s="12"/>
      <c r="G728" s="12"/>
      <c r="H728" s="12"/>
      <c r="I728" s="12"/>
      <c r="J728" s="12"/>
      <c r="K728" s="12"/>
      <c r="L728" s="12"/>
      <c r="M728" s="12"/>
      <c r="N728" s="12"/>
      <c r="O728" s="12"/>
      <c r="P728" s="12"/>
      <c r="Q728" s="12"/>
    </row>
    <row r="729" spans="2:17" ht="12.75">
      <c r="B729" s="12"/>
      <c r="C729" s="12"/>
      <c r="D729" s="12"/>
      <c r="E729" s="12"/>
      <c r="F729" s="12"/>
      <c r="G729" s="12"/>
      <c r="H729" s="12"/>
      <c r="I729" s="12"/>
      <c r="J729" s="12"/>
      <c r="K729" s="12"/>
      <c r="L729" s="12"/>
      <c r="M729" s="12"/>
      <c r="N729" s="12"/>
      <c r="O729" s="12"/>
      <c r="P729" s="12"/>
      <c r="Q729" s="12"/>
    </row>
    <row r="730" spans="2:17" ht="12.75">
      <c r="B730" s="12"/>
      <c r="C730" s="12"/>
      <c r="D730" s="12"/>
      <c r="E730" s="12"/>
      <c r="F730" s="12"/>
      <c r="G730" s="12"/>
      <c r="H730" s="12"/>
      <c r="I730" s="12"/>
      <c r="J730" s="12"/>
      <c r="K730" s="12"/>
      <c r="L730" s="12"/>
      <c r="M730" s="12"/>
      <c r="N730" s="12"/>
      <c r="O730" s="12"/>
      <c r="P730" s="12"/>
      <c r="Q730" s="12"/>
    </row>
    <row r="731" spans="2:17" ht="12.75">
      <c r="B731" s="12"/>
      <c r="C731" s="12"/>
      <c r="D731" s="12"/>
      <c r="E731" s="12"/>
      <c r="F731" s="12"/>
      <c r="G731" s="12"/>
      <c r="H731" s="12"/>
      <c r="I731" s="12"/>
      <c r="J731" s="12"/>
      <c r="K731" s="12"/>
      <c r="L731" s="12"/>
      <c r="M731" s="12"/>
      <c r="N731" s="12"/>
      <c r="O731" s="12"/>
      <c r="P731" s="12"/>
      <c r="Q731" s="12"/>
    </row>
    <row r="732" spans="2:17" ht="12.75">
      <c r="B732" s="12"/>
      <c r="C732" s="12"/>
      <c r="D732" s="12"/>
      <c r="E732" s="12"/>
      <c r="F732" s="12"/>
      <c r="G732" s="12"/>
      <c r="H732" s="12"/>
      <c r="I732" s="12"/>
      <c r="J732" s="12"/>
      <c r="K732" s="12"/>
      <c r="L732" s="12"/>
      <c r="M732" s="12"/>
      <c r="N732" s="12"/>
      <c r="O732" s="12"/>
      <c r="P732" s="12"/>
      <c r="Q732" s="12"/>
    </row>
    <row r="733" spans="2:17" ht="12.75">
      <c r="B733" s="12"/>
      <c r="C733" s="12"/>
      <c r="D733" s="12"/>
      <c r="E733" s="12"/>
      <c r="F733" s="12"/>
      <c r="G733" s="12"/>
      <c r="H733" s="12"/>
      <c r="I733" s="12"/>
      <c r="J733" s="12"/>
      <c r="K733" s="12"/>
      <c r="L733" s="12"/>
      <c r="M733" s="12"/>
      <c r="N733" s="12"/>
      <c r="O733" s="12"/>
      <c r="P733" s="12"/>
      <c r="Q733" s="12"/>
    </row>
    <row r="734" spans="2:17" ht="12.75">
      <c r="B734" s="12"/>
      <c r="C734" s="12"/>
      <c r="D734" s="12"/>
      <c r="E734" s="12"/>
      <c r="F734" s="12"/>
      <c r="G734" s="12"/>
      <c r="H734" s="12"/>
      <c r="I734" s="12"/>
      <c r="J734" s="12"/>
      <c r="K734" s="12"/>
      <c r="L734" s="12"/>
      <c r="M734" s="12"/>
      <c r="N734" s="12"/>
      <c r="O734" s="12"/>
      <c r="P734" s="12"/>
      <c r="Q734" s="12"/>
    </row>
    <row r="735" spans="2:17" ht="12.75">
      <c r="B735" s="12"/>
      <c r="C735" s="12"/>
      <c r="D735" s="12"/>
      <c r="E735" s="12"/>
      <c r="F735" s="12"/>
      <c r="G735" s="12"/>
      <c r="H735" s="12"/>
      <c r="I735" s="12"/>
      <c r="J735" s="12"/>
      <c r="K735" s="12"/>
      <c r="L735" s="12"/>
      <c r="M735" s="12"/>
      <c r="N735" s="12"/>
      <c r="O735" s="12"/>
      <c r="P735" s="12"/>
      <c r="Q735" s="12"/>
    </row>
    <row r="736" spans="2:17" ht="12.75">
      <c r="B736" s="12"/>
      <c r="C736" s="12"/>
      <c r="D736" s="12"/>
      <c r="E736" s="12"/>
      <c r="F736" s="12"/>
      <c r="G736" s="12"/>
      <c r="H736" s="12"/>
      <c r="I736" s="12"/>
      <c r="J736" s="12"/>
      <c r="K736" s="12"/>
      <c r="L736" s="12"/>
      <c r="M736" s="12"/>
      <c r="N736" s="12"/>
      <c r="O736" s="12"/>
      <c r="P736" s="12"/>
      <c r="Q736" s="12"/>
    </row>
    <row r="737" spans="2:17" ht="12.75">
      <c r="B737" s="12"/>
      <c r="C737" s="12"/>
      <c r="D737" s="12"/>
      <c r="E737" s="12"/>
      <c r="F737" s="12"/>
      <c r="G737" s="12"/>
      <c r="H737" s="12"/>
      <c r="I737" s="12"/>
      <c r="J737" s="12"/>
      <c r="K737" s="12"/>
      <c r="L737" s="12"/>
      <c r="M737" s="12"/>
      <c r="N737" s="12"/>
      <c r="O737" s="12"/>
      <c r="P737" s="12"/>
      <c r="Q737" s="12"/>
    </row>
    <row r="738" spans="2:17" ht="12.75">
      <c r="B738" s="12"/>
      <c r="C738" s="12"/>
      <c r="D738" s="12"/>
      <c r="E738" s="12"/>
      <c r="F738" s="12"/>
      <c r="G738" s="12"/>
      <c r="H738" s="12"/>
      <c r="I738" s="12"/>
      <c r="J738" s="12"/>
      <c r="K738" s="12"/>
      <c r="L738" s="12"/>
      <c r="M738" s="12"/>
      <c r="N738" s="12"/>
      <c r="O738" s="12"/>
      <c r="P738" s="12"/>
      <c r="Q738" s="12"/>
    </row>
    <row r="739" spans="2:17" ht="12.75">
      <c r="B739" s="12"/>
      <c r="C739" s="12"/>
      <c r="D739" s="12"/>
      <c r="E739" s="12"/>
      <c r="F739" s="12"/>
      <c r="G739" s="12"/>
      <c r="H739" s="12"/>
      <c r="I739" s="12"/>
      <c r="J739" s="12"/>
      <c r="K739" s="12"/>
      <c r="L739" s="12"/>
      <c r="M739" s="12"/>
      <c r="N739" s="12"/>
      <c r="O739" s="12"/>
      <c r="P739" s="12"/>
      <c r="Q739" s="12"/>
    </row>
    <row r="740" spans="2:17" ht="12.75">
      <c r="B740" s="12"/>
      <c r="C740" s="12"/>
      <c r="D740" s="12"/>
      <c r="E740" s="12"/>
      <c r="F740" s="12"/>
      <c r="G740" s="12"/>
      <c r="H740" s="12"/>
      <c r="I740" s="12"/>
      <c r="J740" s="12"/>
      <c r="K740" s="12"/>
      <c r="L740" s="12"/>
      <c r="M740" s="12"/>
      <c r="N740" s="12"/>
      <c r="O740" s="12"/>
      <c r="P740" s="12"/>
      <c r="Q740" s="12"/>
    </row>
    <row r="741" spans="2:17" ht="12.75">
      <c r="B741" s="12"/>
      <c r="C741" s="12"/>
      <c r="D741" s="12"/>
      <c r="E741" s="12"/>
      <c r="F741" s="12"/>
      <c r="G741" s="12"/>
      <c r="H741" s="12"/>
      <c r="I741" s="12"/>
      <c r="J741" s="12"/>
      <c r="K741" s="12"/>
      <c r="L741" s="12"/>
      <c r="M741" s="12"/>
      <c r="N741" s="12"/>
      <c r="O741" s="12"/>
      <c r="P741" s="12"/>
      <c r="Q741" s="12"/>
    </row>
  </sheetData>
  <mergeCells count="225">
    <mergeCell ref="F146:H146"/>
    <mergeCell ref="E65:I65"/>
    <mergeCell ref="E66:I66"/>
    <mergeCell ref="E85:O85"/>
    <mergeCell ref="D110:O110"/>
    <mergeCell ref="E112:O112"/>
    <mergeCell ref="E114:O114"/>
    <mergeCell ref="E79:O79"/>
    <mergeCell ref="E81:O81"/>
    <mergeCell ref="E96:G96"/>
    <mergeCell ref="F170:O170"/>
    <mergeCell ref="F166:O166"/>
    <mergeCell ref="F247:O247"/>
    <mergeCell ref="D202:O202"/>
    <mergeCell ref="F168:O168"/>
    <mergeCell ref="E212:O212"/>
    <mergeCell ref="E204:O204"/>
    <mergeCell ref="E206:O206"/>
    <mergeCell ref="E442:O442"/>
    <mergeCell ref="F446:O446"/>
    <mergeCell ref="F448:O448"/>
    <mergeCell ref="F450:O450"/>
    <mergeCell ref="E474:O474"/>
    <mergeCell ref="E489:O489"/>
    <mergeCell ref="M476:O476"/>
    <mergeCell ref="F444:O444"/>
    <mergeCell ref="E460:O460"/>
    <mergeCell ref="E462:O462"/>
    <mergeCell ref="E458:O458"/>
    <mergeCell ref="F452:O452"/>
    <mergeCell ref="E83:O83"/>
    <mergeCell ref="L90:M90"/>
    <mergeCell ref="E93:G93"/>
    <mergeCell ref="E87:O87"/>
    <mergeCell ref="L89:M89"/>
    <mergeCell ref="I297:K297"/>
    <mergeCell ref="D311:O311"/>
    <mergeCell ref="E95:H95"/>
    <mergeCell ref="E184:O184"/>
    <mergeCell ref="F178:O178"/>
    <mergeCell ref="E182:O182"/>
    <mergeCell ref="K118:O118"/>
    <mergeCell ref="F176:O176"/>
    <mergeCell ref="E174:O174"/>
    <mergeCell ref="F164:O164"/>
    <mergeCell ref="E418:O418"/>
    <mergeCell ref="I491:K491"/>
    <mergeCell ref="F388:O388"/>
    <mergeCell ref="F392:O392"/>
    <mergeCell ref="F398:O398"/>
    <mergeCell ref="F400:O400"/>
    <mergeCell ref="F406:O406"/>
    <mergeCell ref="M491:O491"/>
    <mergeCell ref="E487:O487"/>
    <mergeCell ref="D468:O468"/>
    <mergeCell ref="F432:O432"/>
    <mergeCell ref="F430:O430"/>
    <mergeCell ref="E424:O424"/>
    <mergeCell ref="E420:O420"/>
    <mergeCell ref="E422:O422"/>
    <mergeCell ref="D689:O689"/>
    <mergeCell ref="D650:O650"/>
    <mergeCell ref="D670:O670"/>
    <mergeCell ref="D607:O607"/>
    <mergeCell ref="D611:O611"/>
    <mergeCell ref="D615:O615"/>
    <mergeCell ref="D636:O636"/>
    <mergeCell ref="D656:O656"/>
    <mergeCell ref="D664:K664"/>
    <mergeCell ref="D609:O609"/>
    <mergeCell ref="F408:O408"/>
    <mergeCell ref="F434:O434"/>
    <mergeCell ref="E440:O440"/>
    <mergeCell ref="F416:O416"/>
    <mergeCell ref="E438:O438"/>
    <mergeCell ref="F410:O410"/>
    <mergeCell ref="E436:O436"/>
    <mergeCell ref="F428:O428"/>
    <mergeCell ref="F414:O414"/>
    <mergeCell ref="E426:O426"/>
    <mergeCell ref="E621:O621"/>
    <mergeCell ref="F412:O412"/>
    <mergeCell ref="E454:O454"/>
    <mergeCell ref="E479:G479"/>
    <mergeCell ref="E481:G481"/>
    <mergeCell ref="D464:O464"/>
    <mergeCell ref="E456:O456"/>
    <mergeCell ref="I476:K476"/>
    <mergeCell ref="D589:O589"/>
    <mergeCell ref="D579:O579"/>
    <mergeCell ref="D9:O9"/>
    <mergeCell ref="D154:O154"/>
    <mergeCell ref="D194:O194"/>
    <mergeCell ref="D150:O150"/>
    <mergeCell ref="D104:O104"/>
    <mergeCell ref="D100:O100"/>
    <mergeCell ref="D13:O13"/>
    <mergeCell ref="H31:O31"/>
    <mergeCell ref="D108:O108"/>
    <mergeCell ref="H27:O27"/>
    <mergeCell ref="D575:O575"/>
    <mergeCell ref="E494:G494"/>
    <mergeCell ref="E500:G500"/>
    <mergeCell ref="I519:K519"/>
    <mergeCell ref="M519:O519"/>
    <mergeCell ref="E499:G499"/>
    <mergeCell ref="E498:G498"/>
    <mergeCell ref="E497:G497"/>
    <mergeCell ref="E496:G496"/>
    <mergeCell ref="F31:G31"/>
    <mergeCell ref="F29:G29"/>
    <mergeCell ref="F28:G28"/>
    <mergeCell ref="D370:O370"/>
    <mergeCell ref="F147:H147"/>
    <mergeCell ref="D208:O208"/>
    <mergeCell ref="D290:O290"/>
    <mergeCell ref="D280:O280"/>
    <mergeCell ref="D286:O286"/>
    <mergeCell ref="D274:O274"/>
    <mergeCell ref="F386:O386"/>
    <mergeCell ref="E404:O404"/>
    <mergeCell ref="M297:O297"/>
    <mergeCell ref="F390:O390"/>
    <mergeCell ref="F384:O384"/>
    <mergeCell ref="E378:O378"/>
    <mergeCell ref="D315:O315"/>
    <mergeCell ref="D351:O351"/>
    <mergeCell ref="F396:O396"/>
    <mergeCell ref="D323:O323"/>
    <mergeCell ref="H15:O15"/>
    <mergeCell ref="H16:O16"/>
    <mergeCell ref="H17:O17"/>
    <mergeCell ref="H18:O18"/>
    <mergeCell ref="F15:G15"/>
    <mergeCell ref="F16:G16"/>
    <mergeCell ref="F17:G17"/>
    <mergeCell ref="F18:G18"/>
    <mergeCell ref="H19:O19"/>
    <mergeCell ref="H20:O20"/>
    <mergeCell ref="H21:O21"/>
    <mergeCell ref="H22:O22"/>
    <mergeCell ref="F21:G21"/>
    <mergeCell ref="F23:G23"/>
    <mergeCell ref="F22:G22"/>
    <mergeCell ref="H23:O23"/>
    <mergeCell ref="H26:O26"/>
    <mergeCell ref="F30:G30"/>
    <mergeCell ref="F24:G24"/>
    <mergeCell ref="H28:O28"/>
    <mergeCell ref="H29:O29"/>
    <mergeCell ref="H30:O30"/>
    <mergeCell ref="F25:G25"/>
    <mergeCell ref="F26:G26"/>
    <mergeCell ref="F27:G27"/>
    <mergeCell ref="F162:O162"/>
    <mergeCell ref="D294:O294"/>
    <mergeCell ref="D309:O309"/>
    <mergeCell ref="E376:O376"/>
    <mergeCell ref="D319:O319"/>
    <mergeCell ref="D349:O349"/>
    <mergeCell ref="E335:O335"/>
    <mergeCell ref="E337:O337"/>
    <mergeCell ref="E339:O339"/>
    <mergeCell ref="F341:O341"/>
    <mergeCell ref="D325:O325"/>
    <mergeCell ref="D33:O33"/>
    <mergeCell ref="D186:O186"/>
    <mergeCell ref="D198:O198"/>
    <mergeCell ref="D190:O190"/>
    <mergeCell ref="E60:J60"/>
    <mergeCell ref="F61:G61"/>
    <mergeCell ref="F62:G62"/>
    <mergeCell ref="E77:O77"/>
    <mergeCell ref="E53:G53"/>
    <mergeCell ref="D11:O11"/>
    <mergeCell ref="E160:O160"/>
    <mergeCell ref="D152:O152"/>
    <mergeCell ref="F32:G32"/>
    <mergeCell ref="E48:O48"/>
    <mergeCell ref="E42:O42"/>
    <mergeCell ref="D38:O38"/>
    <mergeCell ref="F35:G35"/>
    <mergeCell ref="F36:G36"/>
    <mergeCell ref="D40:O40"/>
    <mergeCell ref="F19:G19"/>
    <mergeCell ref="F20:G20"/>
    <mergeCell ref="E52:J52"/>
    <mergeCell ref="E67:I67"/>
    <mergeCell ref="E63:I63"/>
    <mergeCell ref="E44:O44"/>
    <mergeCell ref="E46:O46"/>
    <mergeCell ref="H36:M36"/>
    <mergeCell ref="H24:O24"/>
    <mergeCell ref="H25:O25"/>
    <mergeCell ref="E55:O55"/>
    <mergeCell ref="E73:O73"/>
    <mergeCell ref="E75:O75"/>
    <mergeCell ref="E64:I64"/>
    <mergeCell ref="E71:O71"/>
    <mergeCell ref="M57:O57"/>
    <mergeCell ref="D282:O282"/>
    <mergeCell ref="F224:O224"/>
    <mergeCell ref="F222:O222"/>
    <mergeCell ref="J268:K268"/>
    <mergeCell ref="I237:K237"/>
    <mergeCell ref="E240:H240"/>
    <mergeCell ref="J269:K269"/>
    <mergeCell ref="D278:O278"/>
    <mergeCell ref="D226:O226"/>
    <mergeCell ref="L267:M267"/>
    <mergeCell ref="L268:M268"/>
    <mergeCell ref="D230:O230"/>
    <mergeCell ref="D232:O232"/>
    <mergeCell ref="M237:O237"/>
    <mergeCell ref="F249:O249"/>
    <mergeCell ref="D284:O284"/>
    <mergeCell ref="E241:G241"/>
    <mergeCell ref="F343:O343"/>
    <mergeCell ref="F347:O347"/>
    <mergeCell ref="D327:O327"/>
    <mergeCell ref="E329:O329"/>
    <mergeCell ref="E331:O331"/>
    <mergeCell ref="E333:O333"/>
    <mergeCell ref="K266:O266"/>
    <mergeCell ref="L269:M269"/>
  </mergeCells>
  <printOptions horizontalCentered="1"/>
  <pageMargins left="0.5" right="0.5" top="0.5" bottom="0.5" header="0.5" footer="0.5"/>
  <pageSetup fitToHeight="0" fitToWidth="1" horizontalDpi="600" verticalDpi="600" orientation="portrait" paperSize="9" scale="89" r:id="rId1"/>
  <headerFooter alignWithMargins="0">
    <oddFooter>&amp;R&amp;P</oddFooter>
  </headerFooter>
  <rowBreaks count="11" manualBreakCount="11">
    <brk id="75" min="1" max="14" man="1"/>
    <brk id="114" min="1" max="14" man="1"/>
    <brk id="199" min="1" max="14" man="1"/>
    <brk id="244" min="1" max="14" man="1"/>
    <brk id="290" min="1" max="14" man="1"/>
    <brk id="336" min="1" max="14" man="1"/>
    <brk id="370" min="1" max="14" man="1"/>
    <brk id="400" min="1" max="14" man="1"/>
    <brk id="438" min="1" max="14" man="1"/>
    <brk id="464" min="1" max="14" man="1"/>
    <brk id="504"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PNSB</cp:lastModifiedBy>
  <cp:lastPrinted>2007-02-23T06:36:57Z</cp:lastPrinted>
  <dcterms:created xsi:type="dcterms:W3CDTF">2000-01-17T02:48:59Z</dcterms:created>
  <dcterms:modified xsi:type="dcterms:W3CDTF">2007-02-26T06:36:49Z</dcterms:modified>
  <cp:category/>
  <cp:version/>
  <cp:contentType/>
  <cp:contentStatus/>
</cp:coreProperties>
</file>